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O">'REESTR_ORG'!$A$2:$H$215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<sst xmlns="http://schemas.openxmlformats.org/spreadsheetml/2006/main" count="1210" uniqueCount="813">
  <si>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</si>
  <si>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</si>
  <si>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</si>
  <si>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</si>
  <si>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</si>
  <si>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</si>
  <si>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</si>
  <si>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</si>
  <si>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</si>
  <si>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</si>
  <si>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</si>
  <si>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</si>
  <si>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</si>
  <si>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</si>
  <si>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</si>
  <si>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</si>
  <si>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</si>
  <si>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</si>
  <si>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</si>
  <si>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</si>
  <si>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</si>
  <si>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</si>
  <si>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</si>
  <si>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</si>
  <si>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</si>
  <si>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</si>
  <si>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</si>
  <si>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</si>
  <si>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</si>
  <si>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</si>
  <si>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</si>
  <si>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</si>
  <si>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</si>
  <si>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</si>
  <si>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</si>
  <si>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</si>
  <si>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</si>
  <si>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</si>
  <si>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</si>
  <si>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</si>
  <si>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</si>
  <si>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</si>
  <si>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</si>
  <si>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</si>
  <si>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</si>
  <si>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</si>
  <si>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</si>
  <si>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</si>
  <si>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</si>
  <si>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</si>
  <si>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</si>
  <si>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</si>
  <si>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</si>
  <si>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</si>
  <si>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</si>
  <si>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</si>
  <si>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</si>
  <si>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</si>
  <si>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</si>
  <si>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</si>
  <si>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</si>
  <si>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</si>
  <si>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</si>
  <si>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</si>
  <si>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</si>
  <si>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</si>
  <si>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</si>
  <si>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</si>
  <si>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</si>
  <si>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</si>
  <si>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</si>
  <si>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</si>
  <si>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</si>
  <si>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</si>
  <si>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</si>
  <si>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</si>
  <si>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</si>
  <si>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</si>
  <si>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</si>
  <si>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</si>
  <si>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</si>
  <si>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</si>
  <si>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</si>
  <si>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</si>
  <si>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</si>
  <si>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</si>
  <si>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</si>
  <si>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</si>
  <si>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</si>
  <si>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</si>
  <si>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</si>
  <si>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</si>
  <si>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</si>
  <si>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</si>
  <si>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</si>
  <si>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</si>
  <si>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</si>
  <si>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</si>
  <si>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</si>
  <si>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</si>
  <si>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</si>
  <si>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</si>
  <si>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</si>
  <si>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</si>
  <si>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</si>
  <si>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</si>
  <si>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</si>
  <si>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</si>
  <si>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</si>
  <si>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</si>
  <si>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</si>
  <si>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</si>
  <si>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</si>
  <si>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</si>
  <si>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</si>
  <si>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</si>
  <si>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</si>
  <si>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</si>
  <si>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</si>
  <si>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</si>
  <si>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</si>
  <si>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</si>
  <si>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</si>
  <si>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</si>
  <si>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</si>
  <si>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</si>
  <si>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</si>
  <si>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</si>
  <si>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</si>
  <si>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</si>
  <si>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</si>
  <si>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</si>
  <si>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</si>
  <si>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</si>
  <si>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</si>
  <si>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</si>
  <si>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</si>
  <si>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</si>
  <si>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</si>
  <si>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</si>
  <si>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</si>
  <si>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</si>
  <si>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</si>
  <si>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</si>
  <si>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</si>
  <si>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</si>
  <si>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</si>
  <si>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</si>
  <si>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</si>
  <si>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</si>
  <si>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</si>
  <si>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</si>
  <si>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</si>
  <si>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</si>
  <si>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</si>
  <si>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</si>
  <si>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</si>
  <si>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</si>
  <si>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</si>
  <si>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</si>
  <si>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</si>
  <si>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</si>
  <si>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</si>
  <si>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</si>
  <si>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</si>
  <si>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</si>
  <si>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</si>
  <si>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</si>
  <si>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</si>
  <si>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</si>
  <si>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</si>
  <si>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</si>
  <si>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</si>
  <si>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</si>
  <si>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</si>
  <si>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</si>
  <si>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</si>
  <si>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</si>
  <si>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</si>
  <si>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</si>
  <si>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</si>
  <si>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</si>
  <si>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</si>
  <si>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</si>
  <si>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</si>
  <si>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</si>
  <si>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</si>
  <si>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</si>
  <si>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</si>
  <si>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</si>
  <si>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</si>
  <si>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</si>
  <si>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</si>
  <si>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</si>
  <si>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</si>
  <si>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</si>
  <si>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</si>
  <si>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</si>
  <si>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</si>
  <si>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</si>
  <si>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</si>
  <si>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</si>
  <si>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</si>
  <si>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</si>
  <si>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</si>
  <si>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</si>
  <si>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</si>
  <si>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</si>
  <si>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</si>
  <si>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</si>
  <si>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</si>
  <si>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</si>
  <si>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</si>
  <si>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</si>
  <si>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</si>
  <si>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</si>
  <si>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</si>
  <si>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</si>
  <si>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</si>
  <si>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</si>
  <si>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</si>
  <si>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</si>
  <si>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</si>
  <si>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</si>
  <si>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</si>
  <si>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</si>
  <si>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</si>
  <si>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</si>
  <si>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</si>
  <si>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</si>
  <si>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</si>
  <si>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</si>
  <si>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</si>
  <si>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</si>
  <si>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</si>
  <si>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</si>
  <si>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</si>
  <si>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</si>
  <si>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</si>
  <si>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</si>
  <si>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</si>
  <si>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</si>
  <si>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</si>
  <si>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</si>
  <si>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</si>
  <si>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</si>
  <si>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</si>
  <si>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</si>
  <si>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</si>
  <si>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</si>
  <si>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</si>
  <si>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</si>
  <si>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</si>
  <si>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</si>
  <si>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</si>
  <si>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</si>
  <si>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</si>
  <si>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</si>
  <si>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</si>
  <si>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</si>
  <si>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</si>
  <si>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</si>
  <si>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</si>
  <si>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</si>
  <si>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</si>
  <si>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</si>
  <si>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</si>
  <si>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</si>
  <si>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</si>
  <si>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</si>
  <si>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</si>
  <si>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</si>
  <si>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</si>
  <si>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</si>
  <si>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</si>
  <si>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</si>
  <si>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</si>
  <si>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</si>
  <si>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</si>
  <si>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</si>
  <si>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</si>
  <si>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</si>
  <si>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</si>
  <si>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</si>
  <si>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</si>
  <si>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</si>
  <si>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</si>
  <si>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</si>
  <si>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</si>
  <si>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</si>
  <si>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</si>
  <si>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</si>
  <si>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</si>
  <si>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</si>
  <si>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</si>
  <si>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</si>
  <si>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</si>
  <si>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</si>
  <si>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</si>
  <si>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</si>
  <si>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</si>
  <si>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</si>
  <si>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</si>
  <si>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</si>
  <si>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</si>
  <si>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</si>
  <si>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</si>
  <si>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</si>
  <si>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</si>
  <si>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</si>
  <si>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</si>
  <si>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</si>
  <si>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</si>
  <si>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</si>
  <si>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</si>
  <si>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</si>
  <si>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</si>
  <si>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</si>
  <si>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</si>
  <si>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</si>
  <si>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</si>
  <si>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</si>
  <si>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</si>
  <si>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</si>
  <si>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</si>
  <si>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</si>
  <si>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</si>
  <si>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</si>
  <si>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</si>
  <si>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</si>
  <si>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</si>
  <si>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</si>
  <si>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</si>
  <si>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</si>
  <si>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</si>
  <si>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</si>
  <si>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</si>
  <si>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</si>
  <si>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</si>
  <si>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</si>
  <si>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</si>
  <si>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</si>
  <si>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</si>
  <si>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</si>
  <si>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</si>
  <si>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</si>
  <si>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</si>
  <si>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</si>
  <si>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</si>
  <si>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</si>
  <si>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</si>
  <si>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</si>
  <si>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</si>
  <si>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</si>
  <si>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</si>
  <si>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</si>
  <si>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</si>
  <si>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</si>
  <si>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</si>
  <si>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</si>
  <si>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</si>
  <si>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</si>
  <si>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</si>
  <si>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</si>
  <si>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</si>
  <si>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</si>
  <si>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</si>
  <si>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</si>
  <si>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</si>
  <si>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</si>
  <si>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</si>
  <si>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</si>
  <si>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</si>
  <si>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</si>
  <si>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</si>
  <si>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</si>
  <si>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</si>
  <si>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</si>
  <si>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</si>
  <si>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</si>
  <si>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</si>
  <si>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</si>
  <si>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</si>
  <si>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</si>
  <si>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</si>
  <si>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</si>
  <si>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</si>
  <si>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</si>
  <si>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</si>
  <si>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</si>
  <si>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</si>
  <si>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</si>
  <si>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</si>
  <si>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</si>
  <si>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</si>
  <si>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</si>
  <si>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</si>
  <si>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</si>
  <si>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</si>
  <si>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</si>
  <si>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</si>
  <si>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</si>
  <si>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</si>
  <si>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</si>
  <si>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</si>
  <si>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</si>
  <si>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</si>
  <si>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</si>
  <si>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</si>
  <si>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</si>
  <si>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</si>
  <si>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</si>
  <si>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</si>
  <si>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</si>
  <si>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</si>
  <si>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</si>
  <si>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</si>
  <si>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</si>
  <si>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</si>
  <si>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</si>
  <si>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</si>
  <si>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</si>
  <si>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</si>
  <si>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</si>
  <si>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</si>
  <si>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</si>
  <si>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</si>
  <si>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</si>
  <si>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</si>
  <si>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</si>
  <si>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</si>
  <si>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</si>
  <si>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</si>
  <si>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</si>
  <si>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</si>
  <si>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</si>
  <si>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</si>
  <si>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</si>
  <si>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</si>
  <si>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</si>
  <si>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</si>
  <si>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</si>
  <si>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</si>
  <si>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</si>
  <si>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</si>
  <si>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</si>
  <si>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</si>
  <si>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</si>
  <si>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</si>
  <si>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</si>
  <si>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</si>
  <si>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</si>
  <si>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</si>
  <si>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</si>
  <si>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</si>
  <si>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</si>
  <si>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</si>
  <si>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</si>
  <si>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</si>
  <si>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</si>
  <si>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</si>
  <si>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</si>
  <si>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</si>
  <si>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</si>
  <si>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</si>
  <si>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</si>
  <si>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</si>
  <si>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</si>
  <si>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</si>
  <si>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</si>
  <si>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</si>
  <si>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</si>
  <si>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</si>
  <si>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</si>
  <si>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</si>
  <si>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</si>
  <si>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</si>
  <si>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</si>
  <si>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</si>
  <si>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</si>
  <si>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</si>
  <si>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</si>
  <si>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</si>
  <si>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</si>
  <si>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</si>
  <si>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</si>
  <si>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</si>
  <si>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</si>
  <si>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</si>
  <si>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</si>
  <si>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</si>
  <si>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</si>
  <si>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</si>
  <si>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</si>
  <si>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</si>
  <si>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</si>
  <si>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</si>
  <si>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</si>
  <si>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</si>
  <si>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</si>
  <si>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</si>
  <si>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</si>
  <si>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</si>
  <si>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</si>
  <si>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</si>
  <si>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</si>
  <si>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</si>
  <si>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</si>
  <si>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</si>
  <si>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</si>
  <si>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</si>
  <si>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</si>
  <si>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</si>
  <si>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</si>
  <si>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</si>
  <si>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</si>
  <si>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</si>
  <si>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</si>
  <si>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</si>
  <si>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</si>
  <si>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</si>
  <si>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</si>
  <si>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</si>
  <si>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</si>
  <si>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</si>
  <si>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</si>
  <si>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</si>
  <si>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</si>
  <si>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</si>
  <si>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</si>
  <si>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</si>
  <si>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</si>
  <si>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</si>
  <si>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</si>
  <si>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</si>
  <si>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</si>
  <si>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</si>
  <si>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</si>
  <si>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</si>
  <si>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</si>
  <si>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</si>
  <si>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</si>
  <si>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</si>
  <si>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</si>
  <si>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</si>
  <si>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</si>
  <si>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</si>
  <si>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</si>
  <si>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</si>
  <si>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</si>
  <si>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</si>
  <si>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</si>
  <si>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</si>
  <si>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</si>
  <si>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</si>
  <si>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</si>
  <si>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</si>
  <si>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</si>
  <si>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</si>
  <si>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</si>
  <si>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</si>
  <si>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</si>
  <si>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</si>
  <si>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</si>
  <si>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</si>
  <si>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</si>
  <si>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</si>
  <si>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</si>
  <si>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</si>
  <si>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</si>
  <si>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</si>
  <si>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</si>
  <si>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</si>
  <si>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</si>
  <si>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</si>
  <si>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</si>
  <si>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</si>
  <si>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</si>
  <si>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</si>
  <si>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</si>
  <si>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</si>
  <si>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</si>
  <si>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</si>
  <si>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</si>
  <si>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</si>
  <si>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</si>
  <si>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</si>
  <si>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</si>
  <si>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</si>
  <si>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</si>
  <si>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</si>
  <si>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</si>
  <si>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</si>
  <si>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</si>
  <si>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</si>
  <si>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</si>
  <si>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</si>
  <si>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</si>
  <si>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</si>
  <si>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</si>
  <si>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</si>
  <si>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</si>
  <si>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</si>
  <si>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</si>
  <si>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</si>
  <si>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</si>
  <si>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</si>
  <si>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</si>
  <si>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</si>
  <si>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</si>
  <si>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</si>
  <si>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</si>
  <si>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</si>
  <si>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</si>
  <si>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</si>
  <si>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</si>
  <si>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</si>
  <si>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</si>
  <si>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</si>
  <si>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</si>
  <si>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</si>
  <si>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</si>
  <si>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</si>
  <si>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</si>
  <si>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</si>
  <si>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</si>
  <si>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</si>
  <si>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</si>
  <si>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</si>
  <si>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</si>
  <si>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</si>
  <si>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</si>
  <si>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</si>
  <si>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</si>
  <si>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</si>
  <si>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</si>
  <si>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</si>
  <si>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</si>
  <si>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</si>
  <si>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</si>
  <si>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</si>
  <si>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</si>
  <si>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</si>
  <si>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</si>
  <si>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</si>
  <si>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</si>
  <si>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</si>
  <si>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</si>
  <si>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</si>
  <si>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</si>
  <si>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</si>
  <si>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</si>
  <si>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</si>
  <si>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</si>
  <si>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</si>
  <si>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</si>
  <si>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</si>
  <si>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</si>
  <si>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</si>
  <si>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</si>
  <si>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</si>
  <si>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</si>
  <si>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</si>
  <si>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</si>
  <si>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</si>
  <si>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</si>
  <si>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</si>
  <si>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</si>
  <si>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</si>
  <si>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</si>
  <si>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</si>
  <si>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</si>
  <si>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</si>
  <si>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</si>
  <si>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</si>
  <si>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</si>
  <si>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</si>
  <si>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</si>
  <si>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</si>
  <si>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</si>
  <si>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</si>
  <si>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</si>
  <si>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</si>
  <si>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</si>
  <si>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</si>
  <si>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</si>
  <si>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</si>
  <si>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</si>
  <si>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</si>
  <si>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</si>
  <si>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</si>
  <si>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</si>
  <si>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</si>
  <si>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</si>
  <si>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</si>
  <si>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</si>
  <si>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</si>
  <si>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</si>
  <si>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</si>
  <si>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</si>
  <si>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</si>
  <si>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</si>
  <si>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</si>
  <si>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</si>
  <si>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</si>
  <si>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</si>
  <si>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</si>
  <si>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</si>
  <si>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</si>
  <si>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</si>
  <si>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</si>
  <si>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</si>
  <si>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</si>
  <si>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</si>
  <si>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</si>
  <si>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</si>
  <si>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</si>
  <si>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</si>
  <si>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</si>
  <si>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</si>
  <si>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</si>
  <si>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</si>
  <si>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</si>
  <si>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</si>
  <si>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</si>
  <si>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</si>
  <si>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</si>
  <si>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</si>
  <si>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</si>
  <si>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</si>
  <si>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</si>
  <si>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</si>
  <si>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</si>
  <si>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</si>
  <si>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</si>
  <si>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</si>
  <si>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</si>
  <si>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</si>
  <si>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</si>
  <si>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</si>
  <si>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</si>
  <si>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</si>
  <si>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</si>
  <si>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</si>
  <si>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</si>
  <si>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</si>
  <si>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</si>
  <si>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</si>
  <si>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</si>
  <si>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</si>
  <si>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</si>
  <si>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</si>
  <si>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</si>
  <si>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</si>
  <si>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</si>
  <si>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</si>
  <si>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</si>
  <si>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</si>
  <si>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</si>
  <si>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</si>
  <si>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</si>
  <si>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</si>
  <si>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</si>
  <si>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</si>
  <si>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</si>
  <si>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</si>
  <si>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</si>
  <si>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</si>
  <si>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</si>
  <si>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</si>
  <si>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</si>
  <si>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</si>
  <si>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</si>
  <si>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</si>
  <si>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</si>
  <si>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</si>
  <si>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</si>
  <si>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</si>
  <si>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</si>
  <si>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</si>
  <si>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</si>
  <si>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</si>
  <si>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</si>
  <si>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</si>
  <si>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</si>
  <si>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</si>
  <si>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 г. Ижевска "Ижводоканал"</t>
  </si>
  <si>
    <t>1826000408</t>
  </si>
  <si>
    <t>183401001</t>
  </si>
  <si>
    <t>Нет</t>
  </si>
  <si>
    <t>Зиятдинов Марат Фанилевич</t>
  </si>
  <si>
    <t>Арсланова Разиля Хуснетдиновна</t>
  </si>
  <si>
    <t>РЭК УР</t>
  </si>
  <si>
    <t xml:space="preserve">"Известия УР" № 134 от 30.11.2010 </t>
  </si>
  <si>
    <t xml:space="preserve">25.11.2010 № 15/4 </t>
  </si>
  <si>
    <t>28.12.2010 №700</t>
  </si>
  <si>
    <t>Администрация г.Ижевска</t>
  </si>
  <si>
    <t>Единица измерения руб/м3/ сутки</t>
  </si>
  <si>
    <t>426039, г. Ижевск, Воткинское шоссе,13 км,204</t>
  </si>
  <si>
    <t>8-3412-21-67-75</t>
  </si>
  <si>
    <t>8-3412-63-08-36</t>
  </si>
  <si>
    <t>Инвестиционная программа МУП г.Ижевска "Ижводоканал" на 2010-2012 годы.</t>
  </si>
  <si>
    <t>Модернизация системы обеззараживания водопроводного узла № 2 (ВУ-2) станция подготовки воды (СПВ) "Пруд- Ижевск"</t>
  </si>
  <si>
    <t>Модернизация системы обеззараживания ВУ-3 СПВ "Пруд- Ижевск"</t>
  </si>
  <si>
    <t>Внедрение (модернизация)технологии повторного использования промывных вод и обработки осадка ВУ-3 СПВ "Пруд- Ижевск"</t>
  </si>
  <si>
    <t>Модернизация объектов энергетического хозяйства СПВ "Пруд- Ижевск"</t>
  </si>
  <si>
    <t>Модернизация ,строительство магистральных водопроводов (водоводов)</t>
  </si>
  <si>
    <t>Повышение надежности работы систем водоснабжения и водоотведения;обеспечение качества питьевой воды в соответствии с требованиями СанПин 2.1.4.1074-01;ликвидация складов СДЯВ;обеспечение условий для развития жилищного строительства.</t>
  </si>
  <si>
    <t>приложение 1 и 2</t>
  </si>
  <si>
    <t>63-09-37</t>
  </si>
  <si>
    <t xml:space="preserve">г.Ижевск, Воткинское шоссе,204, каб. 202 </t>
  </si>
  <si>
    <t xml:space="preserve">Технический отдел, Налимова Марина Владимировна </t>
  </si>
  <si>
    <t>ФАКТ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</si>
</sst>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25">
      <selection activeCell="S18" sqref="S18"/>
    </sheetView>
  </sheetViews>
  <sheetFormatPr defaultColWidth="9.125" defaultRowHeight="12.75"/>
  <cols>
    <col min="1" max="2" width="2.625" style="66" customWidth="1"/>
    <col min="3" max="15" width="9.125" style="66" customWidth="1"/>
    <col min="16" max="16" width="9.00390625" style="66" customWidth="1"/>
    <col min="17" max="18" width="2.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1"/>
      <c r="O2" s="231"/>
      <c r="P2" s="344" t="str">
        <f>"Версия "&amp;GetVersion()</f>
        <v>Версия 3.0</v>
      </c>
      <c r="Q2" s="345"/>
    </row>
    <row r="3" spans="2:17" ht="30.75" customHeight="1">
      <c r="B3" s="70"/>
      <c r="C3" s="346" t="s">
        <v>297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49" t="s">
        <v>288</v>
      </c>
      <c r="D5" s="349"/>
      <c r="E5" s="349"/>
      <c r="F5" s="349"/>
      <c r="G5" s="349"/>
      <c r="H5" s="34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4" t="s">
        <v>185</v>
      </c>
      <c r="D6" s="354"/>
      <c r="E6" s="354"/>
      <c r="F6" s="354"/>
      <c r="G6" s="354"/>
      <c r="H6" s="35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2" customFormat="1" ht="11.25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</row>
    <row r="36" spans="1:17" s="241" customFormat="1" ht="11.25">
      <c r="A36" s="236"/>
      <c r="B36" s="237"/>
      <c r="C36" s="350" t="s">
        <v>78</v>
      </c>
      <c r="D36" s="350"/>
      <c r="E36" s="350"/>
      <c r="F36" s="350"/>
      <c r="G36" s="350"/>
      <c r="H36" s="350"/>
      <c r="I36" s="238"/>
      <c r="J36" s="238"/>
      <c r="K36" s="238"/>
      <c r="L36" s="238"/>
      <c r="M36" s="238"/>
      <c r="N36" s="239"/>
      <c r="O36" s="239"/>
      <c r="P36" s="239"/>
      <c r="Q36" s="240"/>
    </row>
    <row r="37" spans="1:17" s="241" customFormat="1" ht="11.25">
      <c r="A37" s="236"/>
      <c r="B37" s="237"/>
      <c r="C37" s="351" t="s">
        <v>79</v>
      </c>
      <c r="D37" s="351"/>
      <c r="E37" s="352"/>
      <c r="F37" s="353"/>
      <c r="G37" s="353"/>
      <c r="H37" s="353"/>
      <c r="I37" s="353"/>
      <c r="J37" s="353"/>
      <c r="K37" s="353"/>
      <c r="L37" s="237"/>
      <c r="M37" s="238"/>
      <c r="N37" s="239"/>
      <c r="O37" s="239"/>
      <c r="P37" s="239"/>
      <c r="Q37" s="240"/>
    </row>
    <row r="38" spans="1:17" s="241" customFormat="1" ht="11.25">
      <c r="A38" s="236"/>
      <c r="B38" s="237"/>
      <c r="C38" s="351" t="s">
        <v>80</v>
      </c>
      <c r="D38" s="351"/>
      <c r="E38" s="352"/>
      <c r="F38" s="353"/>
      <c r="G38" s="353"/>
      <c r="H38" s="353"/>
      <c r="I38" s="353"/>
      <c r="J38" s="353"/>
      <c r="K38" s="353"/>
      <c r="L38" s="237"/>
      <c r="M38" s="238"/>
      <c r="N38" s="239"/>
      <c r="O38" s="239"/>
      <c r="P38" s="239"/>
      <c r="Q38" s="240"/>
    </row>
    <row r="39" spans="1:17" s="241" customFormat="1" ht="11.25">
      <c r="A39" s="236"/>
      <c r="B39" s="237"/>
      <c r="C39" s="351" t="s">
        <v>212</v>
      </c>
      <c r="D39" s="351"/>
      <c r="E39" s="357" t="s">
        <v>81</v>
      </c>
      <c r="F39" s="353"/>
      <c r="G39" s="353"/>
      <c r="H39" s="353"/>
      <c r="I39" s="353"/>
      <c r="J39" s="353"/>
      <c r="K39" s="353"/>
      <c r="L39" s="237"/>
      <c r="M39" s="238"/>
      <c r="N39" s="239"/>
      <c r="O39" s="239"/>
      <c r="P39" s="239"/>
      <c r="Q39" s="240"/>
    </row>
    <row r="40" spans="1:17" s="241" customFormat="1" ht="11.25">
      <c r="A40" s="236"/>
      <c r="B40" s="237"/>
      <c r="C40" s="351" t="s">
        <v>82</v>
      </c>
      <c r="D40" s="351"/>
      <c r="E40" s="358"/>
      <c r="F40" s="355"/>
      <c r="G40" s="355"/>
      <c r="H40" s="355"/>
      <c r="I40" s="355"/>
      <c r="J40" s="355"/>
      <c r="K40" s="352"/>
      <c r="L40" s="237"/>
      <c r="M40" s="238"/>
      <c r="N40" s="239"/>
      <c r="O40" s="239"/>
      <c r="P40" s="239"/>
      <c r="Q40" s="240"/>
    </row>
    <row r="41" spans="1:17" s="241" customFormat="1" ht="25.5" customHeight="1">
      <c r="A41" s="236"/>
      <c r="B41" s="237"/>
      <c r="C41" s="351" t="s">
        <v>83</v>
      </c>
      <c r="D41" s="351"/>
      <c r="E41" s="355" t="s">
        <v>84</v>
      </c>
      <c r="F41" s="355"/>
      <c r="G41" s="355"/>
      <c r="H41" s="355"/>
      <c r="I41" s="355"/>
      <c r="J41" s="355"/>
      <c r="K41" s="352"/>
      <c r="L41" s="237"/>
      <c r="M41" s="238"/>
      <c r="N41" s="239"/>
      <c r="O41" s="239"/>
      <c r="P41" s="239"/>
      <c r="Q41" s="240"/>
    </row>
    <row r="42" spans="1:17" s="241" customFormat="1" ht="11.25">
      <c r="A42" s="236"/>
      <c r="B42" s="237"/>
      <c r="C42" s="242"/>
      <c r="D42" s="242"/>
      <c r="E42" s="242"/>
      <c r="F42" s="242"/>
      <c r="G42" s="242"/>
      <c r="H42" s="242"/>
      <c r="I42" s="238"/>
      <c r="J42" s="238"/>
      <c r="K42" s="238"/>
      <c r="L42" s="238"/>
      <c r="M42" s="238"/>
      <c r="N42" s="239"/>
      <c r="O42" s="239"/>
      <c r="P42" s="239"/>
      <c r="Q42" s="240"/>
    </row>
    <row r="43" spans="1:17" s="241" customFormat="1" ht="11.25">
      <c r="A43" s="236"/>
      <c r="B43" s="237"/>
      <c r="C43" s="350" t="s">
        <v>85</v>
      </c>
      <c r="D43" s="350"/>
      <c r="E43" s="350"/>
      <c r="F43" s="350"/>
      <c r="G43" s="350"/>
      <c r="H43" s="350"/>
      <c r="I43" s="238"/>
      <c r="J43" s="238"/>
      <c r="K43" s="238"/>
      <c r="L43" s="238"/>
      <c r="M43" s="238"/>
      <c r="N43" s="239"/>
      <c r="O43" s="239"/>
      <c r="P43" s="239"/>
      <c r="Q43" s="240"/>
    </row>
    <row r="44" spans="1:17" s="241" customFormat="1" ht="11.25">
      <c r="A44" s="236"/>
      <c r="B44" s="237"/>
      <c r="C44" s="351" t="s">
        <v>79</v>
      </c>
      <c r="D44" s="351"/>
      <c r="E44" s="352"/>
      <c r="F44" s="356"/>
      <c r="G44" s="356"/>
      <c r="H44" s="356"/>
      <c r="I44" s="356"/>
      <c r="J44" s="356"/>
      <c r="K44" s="356"/>
      <c r="L44" s="237"/>
      <c r="M44" s="238"/>
      <c r="N44" s="239"/>
      <c r="O44" s="239"/>
      <c r="P44" s="239"/>
      <c r="Q44" s="240"/>
    </row>
    <row r="45" spans="1:17" s="241" customFormat="1" ht="11.25">
      <c r="A45" s="236"/>
      <c r="B45" s="237"/>
      <c r="C45" s="351" t="s">
        <v>80</v>
      </c>
      <c r="D45" s="351"/>
      <c r="E45" s="359"/>
      <c r="F45" s="356"/>
      <c r="G45" s="356"/>
      <c r="H45" s="356"/>
      <c r="I45" s="356"/>
      <c r="J45" s="356"/>
      <c r="K45" s="356"/>
      <c r="L45" s="237"/>
      <c r="M45" s="238"/>
      <c r="N45" s="239"/>
      <c r="O45" s="239"/>
      <c r="P45" s="239"/>
      <c r="Q45" s="240"/>
    </row>
    <row r="46" spans="1:17" s="241" customFormat="1" ht="11.25">
      <c r="A46" s="236"/>
      <c r="B46" s="237"/>
      <c r="C46" s="351" t="s">
        <v>212</v>
      </c>
      <c r="D46" s="351"/>
      <c r="E46" s="360"/>
      <c r="F46" s="361"/>
      <c r="G46" s="361"/>
      <c r="H46" s="361"/>
      <c r="I46" s="361"/>
      <c r="J46" s="361"/>
      <c r="K46" s="361"/>
      <c r="L46" s="237"/>
      <c r="M46" s="238"/>
      <c r="N46" s="239"/>
      <c r="O46" s="239"/>
      <c r="P46" s="239"/>
      <c r="Q46" s="240"/>
    </row>
    <row r="47" spans="1:17" s="241" customFormat="1" ht="11.25">
      <c r="A47" s="236"/>
      <c r="B47" s="237"/>
      <c r="C47" s="351" t="s">
        <v>82</v>
      </c>
      <c r="D47" s="351"/>
      <c r="E47" s="358"/>
      <c r="F47" s="355"/>
      <c r="G47" s="355"/>
      <c r="H47" s="355"/>
      <c r="I47" s="355"/>
      <c r="J47" s="355"/>
      <c r="K47" s="352"/>
      <c r="L47" s="237"/>
      <c r="M47" s="238"/>
      <c r="N47" s="239"/>
      <c r="O47" s="239"/>
      <c r="P47" s="239"/>
      <c r="Q47" s="240"/>
    </row>
    <row r="48" spans="1:17" s="241" customFormat="1" ht="11.25" customHeight="1">
      <c r="A48" s="236"/>
      <c r="B48" s="237"/>
      <c r="C48" s="351" t="s">
        <v>83</v>
      </c>
      <c r="D48" s="351"/>
      <c r="E48" s="355"/>
      <c r="F48" s="355"/>
      <c r="G48" s="355"/>
      <c r="H48" s="355"/>
      <c r="I48" s="355"/>
      <c r="J48" s="355"/>
      <c r="K48" s="355"/>
      <c r="L48" s="237"/>
      <c r="M48" s="238"/>
      <c r="N48" s="239"/>
      <c r="O48" s="239"/>
      <c r="P48" s="239"/>
      <c r="Q48" s="240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30" t="s">
        <v>298</v>
      </c>
      <c r="B1" s="230" t="s">
        <v>299</v>
      </c>
      <c r="C1" s="230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15"/>
  <sheetViews>
    <sheetView zoomScalePageLayoutView="0" workbookViewId="0" topLeftCell="A1">
      <selection activeCell="A2" sqref="A2:H215"/>
    </sheetView>
  </sheetViews>
  <sheetFormatPr defaultColWidth="9.1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t="s">
        <v>423</v>
      </c>
      <c r="H1" s="134" t="s">
        <v>424</v>
      </c>
    </row>
    <row r="2" spans="2:8" ht="11.25">
      <c r="B2" s="136"/>
      <c r="C2" s="136"/>
      <c r="D2" s="136"/>
      <c r="E2" s="136"/>
      <c r="F2" s="136"/>
      <c r="G2" s="136"/>
      <c r="H2" s="136"/>
    </row>
    <row r="3" spans="2:8" ht="11.25">
      <c r="B3" s="136"/>
      <c r="C3" s="136"/>
      <c r="D3" s="136"/>
      <c r="E3" s="136"/>
      <c r="F3" s="136"/>
      <c r="G3" s="136"/>
      <c r="H3" s="136"/>
    </row>
    <row r="4" spans="2:8" ht="11.25">
      <c r="B4" s="136"/>
      <c r="C4" s="136"/>
      <c r="D4" s="136"/>
      <c r="E4" s="136"/>
      <c r="F4" s="136"/>
      <c r="G4" s="136"/>
      <c r="H4" s="136"/>
    </row>
    <row r="5" spans="2:8" ht="11.25">
      <c r="B5" s="136"/>
      <c r="C5" s="136"/>
      <c r="D5" s="136"/>
      <c r="E5" s="136"/>
      <c r="F5" s="136"/>
      <c r="G5" s="136"/>
      <c r="H5" s="136"/>
    </row>
    <row r="6" spans="2:8" ht="11.25">
      <c r="B6" s="136"/>
      <c r="C6" s="136"/>
      <c r="D6" s="136"/>
      <c r="E6" s="136"/>
      <c r="F6" s="136"/>
      <c r="G6" s="136"/>
      <c r="H6" s="136"/>
    </row>
    <row r="7" spans="2:8" ht="11.25">
      <c r="B7" s="136"/>
      <c r="C7" s="136"/>
      <c r="D7" s="136"/>
      <c r="E7" s="136"/>
      <c r="F7" s="136"/>
      <c r="G7" s="136"/>
      <c r="H7" s="136"/>
    </row>
    <row r="8" spans="2:8" ht="11.25">
      <c r="B8" s="136"/>
      <c r="C8" s="136"/>
      <c r="D8" s="136"/>
      <c r="E8" s="136"/>
      <c r="F8" s="136"/>
      <c r="G8" s="136"/>
      <c r="H8" s="136"/>
    </row>
    <row r="9" spans="2:8" ht="11.25">
      <c r="B9" s="136"/>
      <c r="C9" s="136"/>
      <c r="D9" s="136"/>
      <c r="E9" s="136"/>
      <c r="F9" s="136"/>
      <c r="G9" s="136"/>
      <c r="H9" s="136"/>
    </row>
    <row r="10" spans="2:8" ht="11.25">
      <c r="B10" s="136"/>
      <c r="C10" s="136"/>
      <c r="D10" s="136"/>
      <c r="E10" s="136"/>
      <c r="F10" s="136"/>
      <c r="G10" s="136"/>
      <c r="H10" s="136"/>
    </row>
    <row r="11" spans="2:8" ht="11.25">
      <c r="B11" s="136"/>
      <c r="C11" s="136"/>
      <c r="D11" s="136"/>
      <c r="E11" s="136"/>
      <c r="F11" s="136"/>
      <c r="G11" s="136"/>
      <c r="H11" s="136"/>
    </row>
    <row r="12" spans="2:8" ht="11.25">
      <c r="B12" s="136"/>
      <c r="C12" s="136"/>
      <c r="D12" s="136"/>
      <c r="E12" s="136"/>
      <c r="F12" s="136"/>
      <c r="G12" s="136"/>
      <c r="H12" s="136"/>
    </row>
    <row r="13" spans="2:8" ht="11.25">
      <c r="B13" s="136"/>
      <c r="C13" s="136"/>
      <c r="D13" s="136"/>
      <c r="E13" s="136"/>
      <c r="F13" s="136"/>
      <c r="G13" s="136"/>
      <c r="H13" s="136"/>
    </row>
    <row r="14" spans="2:8" ht="11.25">
      <c r="B14" s="136"/>
      <c r="C14" s="136"/>
      <c r="D14" s="136"/>
      <c r="E14" s="136"/>
      <c r="F14" s="136"/>
      <c r="G14" s="136"/>
      <c r="H14" s="136"/>
    </row>
    <row r="15" spans="2:8" ht="11.25">
      <c r="B15" s="136"/>
      <c r="C15" s="136"/>
      <c r="D15" s="136"/>
      <c r="E15" s="136"/>
      <c r="F15" s="136"/>
      <c r="G15" s="136"/>
      <c r="H15" s="136"/>
    </row>
    <row r="16" spans="2:8" ht="11.25">
      <c r="B16" s="136"/>
      <c r="C16" s="136"/>
      <c r="D16" s="136"/>
      <c r="E16" s="136"/>
      <c r="F16" s="136"/>
      <c r="G16" s="136"/>
      <c r="H16" s="136"/>
    </row>
    <row r="17" spans="2:8" ht="11.25">
      <c r="B17" s="136"/>
      <c r="C17" s="136"/>
      <c r="D17" s="136"/>
      <c r="E17" s="136"/>
      <c r="F17" s="136"/>
      <c r="G17" s="136"/>
      <c r="H17" s="136"/>
    </row>
    <row r="18" spans="2:8" ht="11.25">
      <c r="B18" s="136"/>
      <c r="C18" s="136"/>
      <c r="D18" s="136"/>
      <c r="E18" s="136"/>
      <c r="F18" s="136"/>
      <c r="G18" s="136"/>
      <c r="H18" s="136"/>
    </row>
    <row r="19" spans="2:8" ht="11.25">
      <c r="B19" s="136"/>
      <c r="C19" s="136"/>
      <c r="D19" s="136"/>
      <c r="E19" s="136"/>
      <c r="F19" s="136"/>
      <c r="G19" s="136"/>
      <c r="H19" s="136"/>
    </row>
    <row r="20" spans="2:8" ht="11.25">
      <c r="B20" s="136"/>
      <c r="C20" s="136"/>
      <c r="D20" s="136"/>
      <c r="E20" s="136"/>
      <c r="F20" s="136"/>
      <c r="G20" s="136"/>
      <c r="H20" s="136"/>
    </row>
    <row r="21" spans="2:8" ht="11.25">
      <c r="B21" s="136"/>
      <c r="C21" s="136"/>
      <c r="D21" s="136"/>
      <c r="E21" s="136"/>
      <c r="F21" s="136"/>
      <c r="G21" s="136"/>
      <c r="H21" s="136"/>
    </row>
    <row r="22" spans="2:8" ht="11.25">
      <c r="B22" s="136"/>
      <c r="C22" s="136"/>
      <c r="D22" s="136"/>
      <c r="E22" s="136"/>
      <c r="F22" s="136"/>
      <c r="G22" s="136"/>
      <c r="H22" s="136"/>
    </row>
    <row r="23" spans="2:8" ht="11.25">
      <c r="B23" s="136"/>
      <c r="C23" s="136"/>
      <c r="D23" s="136"/>
      <c r="E23" s="136"/>
      <c r="F23" s="136"/>
      <c r="G23" s="136"/>
      <c r="H23" s="136"/>
    </row>
    <row r="24" spans="2:8" ht="11.25">
      <c r="B24" s="136"/>
      <c r="C24" s="136"/>
      <c r="D24" s="136"/>
      <c r="E24" s="136"/>
      <c r="F24" s="136"/>
      <c r="G24" s="136"/>
      <c r="H24" s="136"/>
    </row>
    <row r="25" spans="2:8" ht="11.25">
      <c r="B25" s="136"/>
      <c r="C25" s="136"/>
      <c r="D25" s="136"/>
      <c r="E25" s="136"/>
      <c r="F25" s="136"/>
      <c r="G25" s="136"/>
      <c r="H25" s="136"/>
    </row>
    <row r="26" spans="2:8" ht="11.25">
      <c r="B26" s="136"/>
      <c r="C26" s="136"/>
      <c r="D26" s="136"/>
      <c r="E26" s="136"/>
      <c r="F26" s="136"/>
      <c r="G26" s="136"/>
      <c r="H26" s="136"/>
    </row>
    <row r="27" spans="2:8" ht="11.25">
      <c r="B27" s="136"/>
      <c r="C27" s="136"/>
      <c r="D27" s="136"/>
      <c r="E27" s="136"/>
      <c r="F27" s="136"/>
      <c r="G27" s="136"/>
      <c r="H27" s="136"/>
    </row>
    <row r="28" spans="2:8" ht="11.25">
      <c r="B28" s="136"/>
      <c r="C28" s="136"/>
      <c r="D28" s="136"/>
      <c r="E28" s="136"/>
      <c r="F28" s="136"/>
      <c r="G28" s="136"/>
      <c r="H28" s="136"/>
    </row>
    <row r="29" spans="2:8" ht="11.25">
      <c r="B29" s="136"/>
      <c r="C29" s="136"/>
      <c r="D29" s="136"/>
      <c r="E29" s="136"/>
      <c r="F29" s="136"/>
      <c r="G29" s="136"/>
      <c r="H29" s="136"/>
    </row>
    <row r="30" spans="2:8" ht="11.25">
      <c r="B30" s="136"/>
      <c r="C30" s="136"/>
      <c r="D30" s="136"/>
      <c r="E30" s="136"/>
      <c r="F30" s="136"/>
      <c r="G30" s="136"/>
      <c r="H30" s="136"/>
    </row>
    <row r="31" spans="2:8" ht="11.25">
      <c r="B31" s="136"/>
      <c r="C31" s="136"/>
      <c r="D31" s="136"/>
      <c r="E31" s="136"/>
      <c r="F31" s="136"/>
      <c r="G31" s="136"/>
      <c r="H31" s="136"/>
    </row>
    <row r="32" spans="2:8" ht="11.25">
      <c r="B32" s="136"/>
      <c r="C32" s="136"/>
      <c r="D32" s="136"/>
      <c r="E32" s="136"/>
      <c r="F32" s="136"/>
      <c r="G32" s="136"/>
      <c r="H32" s="136"/>
    </row>
    <row r="33" spans="2:8" ht="11.25">
      <c r="B33" s="136"/>
      <c r="C33" s="136"/>
      <c r="D33" s="136"/>
      <c r="E33" s="136"/>
      <c r="F33" s="136"/>
      <c r="G33" s="136"/>
      <c r="H33" s="136"/>
    </row>
    <row r="34" spans="2:8" ht="11.25">
      <c r="B34" s="136"/>
      <c r="C34" s="136"/>
      <c r="D34" s="136"/>
      <c r="E34" s="136"/>
      <c r="F34" s="136"/>
      <c r="G34" s="136"/>
      <c r="H34" s="136"/>
    </row>
    <row r="35" spans="2:8" ht="11.25">
      <c r="B35" s="136"/>
      <c r="C35" s="136"/>
      <c r="D35" s="136"/>
      <c r="E35" s="136"/>
      <c r="F35" s="136"/>
      <c r="G35" s="136"/>
      <c r="H35" s="136"/>
    </row>
    <row r="36" spans="2:8" ht="11.25">
      <c r="B36" s="136"/>
      <c r="C36" s="136"/>
      <c r="D36" s="136"/>
      <c r="E36" s="136"/>
      <c r="F36" s="136"/>
      <c r="G36" s="136"/>
      <c r="H36" s="136"/>
    </row>
    <row r="37" spans="2:8" ht="11.25">
      <c r="B37" s="136"/>
      <c r="C37" s="136"/>
      <c r="D37" s="136"/>
      <c r="E37" s="136"/>
      <c r="F37" s="136"/>
      <c r="G37" s="136"/>
      <c r="H37" s="136"/>
    </row>
    <row r="38" spans="2:8" ht="11.25">
      <c r="B38" s="136"/>
      <c r="C38" s="136"/>
      <c r="D38" s="136"/>
      <c r="E38" s="136"/>
      <c r="F38" s="136"/>
      <c r="G38" s="136"/>
      <c r="H38" s="136"/>
    </row>
    <row r="39" spans="2:8" ht="11.25">
      <c r="B39" s="136"/>
      <c r="C39" s="136"/>
      <c r="D39" s="136"/>
      <c r="E39" s="136"/>
      <c r="F39" s="136"/>
      <c r="G39" s="136"/>
      <c r="H39" s="136"/>
    </row>
    <row r="40" spans="2:8" ht="11.25">
      <c r="B40" s="136"/>
      <c r="C40" s="136"/>
      <c r="D40" s="136"/>
      <c r="E40" s="136"/>
      <c r="F40" s="136"/>
      <c r="G40" s="136"/>
      <c r="H40" s="136"/>
    </row>
    <row r="41" spans="2:8" ht="11.25">
      <c r="B41" s="136"/>
      <c r="C41" s="136"/>
      <c r="D41" s="136"/>
      <c r="E41" s="136"/>
      <c r="F41" s="136"/>
      <c r="G41" s="136"/>
      <c r="H41" s="136"/>
    </row>
    <row r="42" spans="2:8" ht="11.25">
      <c r="B42" s="136"/>
      <c r="C42" s="136"/>
      <c r="D42" s="136"/>
      <c r="E42" s="136"/>
      <c r="F42" s="136"/>
      <c r="G42" s="136"/>
      <c r="H42" s="136"/>
    </row>
    <row r="43" spans="2:8" ht="11.25">
      <c r="B43" s="136"/>
      <c r="C43" s="136"/>
      <c r="D43" s="136"/>
      <c r="E43" s="136"/>
      <c r="F43" s="136"/>
      <c r="G43" s="136"/>
      <c r="H43" s="136"/>
    </row>
    <row r="44" spans="2:8" ht="11.25">
      <c r="B44" s="136"/>
      <c r="C44" s="136"/>
      <c r="D44" s="136"/>
      <c r="E44" s="136"/>
      <c r="F44" s="136"/>
      <c r="G44" s="136"/>
      <c r="H44" s="136"/>
    </row>
    <row r="45" spans="2:8" ht="11.25">
      <c r="B45" s="136"/>
      <c r="C45" s="136"/>
      <c r="D45" s="136"/>
      <c r="E45" s="136"/>
      <c r="F45" s="136"/>
      <c r="G45" s="136"/>
      <c r="H45" s="136"/>
    </row>
    <row r="46" spans="2:8" ht="11.25">
      <c r="B46" s="136"/>
      <c r="C46" s="136"/>
      <c r="D46" s="136"/>
      <c r="E46" s="136"/>
      <c r="F46" s="136"/>
      <c r="G46" s="136"/>
      <c r="H46" s="136"/>
    </row>
    <row r="47" spans="2:8" ht="11.25">
      <c r="B47" s="136"/>
      <c r="C47" s="136"/>
      <c r="D47" s="136"/>
      <c r="E47" s="136"/>
      <c r="F47" s="136"/>
      <c r="G47" s="136"/>
      <c r="H47" s="136"/>
    </row>
    <row r="48" spans="2:8" ht="11.25">
      <c r="B48" s="136"/>
      <c r="C48" s="136"/>
      <c r="D48" s="136"/>
      <c r="E48" s="136"/>
      <c r="F48" s="136"/>
      <c r="G48" s="136"/>
      <c r="H48" s="136"/>
    </row>
    <row r="49" spans="2:8" ht="11.25">
      <c r="B49" s="136"/>
      <c r="C49" s="136"/>
      <c r="D49" s="136"/>
      <c r="E49" s="136"/>
      <c r="F49" s="136"/>
      <c r="G49" s="136"/>
      <c r="H49" s="136"/>
    </row>
    <row r="50" spans="2:8" ht="11.25">
      <c r="B50" s="136"/>
      <c r="C50" s="136"/>
      <c r="D50" s="136"/>
      <c r="E50" s="136"/>
      <c r="F50" s="136"/>
      <c r="G50" s="136"/>
      <c r="H50" s="136"/>
    </row>
    <row r="51" spans="2:8" ht="11.25">
      <c r="B51" s="136"/>
      <c r="C51" s="136"/>
      <c r="D51" s="136"/>
      <c r="E51" s="136"/>
      <c r="F51" s="136"/>
      <c r="G51" s="136"/>
      <c r="H51" s="136"/>
    </row>
    <row r="52" spans="2:8" ht="11.25">
      <c r="B52" s="136"/>
      <c r="C52" s="136"/>
      <c r="D52" s="136"/>
      <c r="E52" s="136"/>
      <c r="F52" s="136"/>
      <c r="G52" s="136"/>
      <c r="H52" s="136"/>
    </row>
    <row r="53" spans="2:8" ht="11.25">
      <c r="B53" s="136"/>
      <c r="C53" s="136"/>
      <c r="D53" s="136"/>
      <c r="E53" s="136"/>
      <c r="F53" s="136"/>
      <c r="G53" s="136"/>
      <c r="H53" s="136"/>
    </row>
    <row r="54" spans="2:8" ht="11.25">
      <c r="B54" s="136"/>
      <c r="C54" s="136"/>
      <c r="D54" s="136"/>
      <c r="E54" s="136"/>
      <c r="F54" s="136"/>
      <c r="G54" s="136"/>
      <c r="H54" s="136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  <row r="63" spans="2:8" ht="11.25">
      <c r="B63" s="136"/>
      <c r="C63" s="136"/>
      <c r="D63" s="136"/>
      <c r="E63" s="136"/>
      <c r="F63" s="136"/>
      <c r="G63" s="136"/>
      <c r="H63" s="136"/>
    </row>
    <row r="64" spans="2:8" ht="11.25">
      <c r="B64" s="136"/>
      <c r="C64" s="136"/>
      <c r="D64" s="136"/>
      <c r="E64" s="136"/>
      <c r="F64" s="136"/>
      <c r="G64" s="136"/>
      <c r="H64" s="136"/>
    </row>
    <row r="65" spans="2:8" ht="11.25">
      <c r="B65" s="136"/>
      <c r="C65" s="136"/>
      <c r="D65" s="136"/>
      <c r="E65" s="136"/>
      <c r="F65" s="136"/>
      <c r="G65" s="136"/>
      <c r="H65" s="136"/>
    </row>
    <row r="66" spans="2:8" ht="11.25">
      <c r="B66" s="136"/>
      <c r="C66" s="136"/>
      <c r="D66" s="136"/>
      <c r="E66" s="136"/>
      <c r="F66" s="136"/>
      <c r="G66" s="136"/>
      <c r="H66" s="136"/>
    </row>
    <row r="67" spans="2:8" ht="11.25">
      <c r="B67" s="136"/>
      <c r="C67" s="136"/>
      <c r="D67" s="136"/>
      <c r="E67" s="136"/>
      <c r="F67" s="136"/>
      <c r="G67" s="136"/>
      <c r="H67" s="136"/>
    </row>
    <row r="68" spans="2:8" ht="11.25">
      <c r="B68" s="136"/>
      <c r="C68" s="136"/>
      <c r="D68" s="136"/>
      <c r="E68" s="136"/>
      <c r="F68" s="136"/>
      <c r="G68" s="136"/>
      <c r="H68" s="136"/>
    </row>
    <row r="69" spans="2:8" ht="11.25">
      <c r="B69" s="136"/>
      <c r="C69" s="136"/>
      <c r="D69" s="136"/>
      <c r="E69" s="136"/>
      <c r="F69" s="136"/>
      <c r="G69" s="136"/>
      <c r="H69" s="136"/>
    </row>
    <row r="70" spans="2:8" ht="11.25">
      <c r="B70" s="136"/>
      <c r="C70" s="136"/>
      <c r="D70" s="136"/>
      <c r="E70" s="136"/>
      <c r="F70" s="136"/>
      <c r="G70" s="136"/>
      <c r="H70" s="136"/>
    </row>
    <row r="71" spans="2:8" ht="11.25">
      <c r="B71" s="136"/>
      <c r="C71" s="136"/>
      <c r="D71" s="136"/>
      <c r="E71" s="136"/>
      <c r="F71" s="136"/>
      <c r="G71" s="136"/>
      <c r="H71" s="136"/>
    </row>
    <row r="72" spans="2:8" ht="11.25">
      <c r="B72" s="136"/>
      <c r="C72" s="136"/>
      <c r="D72" s="136"/>
      <c r="E72" s="136"/>
      <c r="F72" s="136"/>
      <c r="G72" s="136"/>
      <c r="H72" s="136"/>
    </row>
    <row r="73" spans="2:8" ht="11.25">
      <c r="B73" s="136"/>
      <c r="C73" s="136"/>
      <c r="D73" s="136"/>
      <c r="E73" s="136"/>
      <c r="F73" s="136"/>
      <c r="G73" s="136"/>
      <c r="H73" s="136"/>
    </row>
    <row r="74" spans="2:8" ht="11.25">
      <c r="B74" s="136"/>
      <c r="C74" s="136"/>
      <c r="D74" s="136"/>
      <c r="E74" s="136"/>
      <c r="F74" s="136"/>
      <c r="G74" s="136"/>
      <c r="H74" s="136"/>
    </row>
    <row r="75" spans="2:8" ht="11.25">
      <c r="B75" s="136"/>
      <c r="C75" s="136"/>
      <c r="D75" s="136"/>
      <c r="E75" s="136"/>
      <c r="F75" s="136"/>
      <c r="G75" s="136"/>
      <c r="H75" s="136"/>
    </row>
    <row r="76" spans="2:8" ht="11.25">
      <c r="B76" s="136"/>
      <c r="C76" s="136"/>
      <c r="D76" s="136"/>
      <c r="E76" s="136"/>
      <c r="F76" s="136"/>
      <c r="G76" s="136"/>
      <c r="H76" s="136"/>
    </row>
    <row r="77" spans="2:8" ht="11.25">
      <c r="B77" s="136"/>
      <c r="C77" s="136"/>
      <c r="D77" s="136"/>
      <c r="E77" s="136"/>
      <c r="F77" s="136"/>
      <c r="G77" s="136"/>
      <c r="H77" s="136"/>
    </row>
    <row r="78" spans="2:8" ht="11.25">
      <c r="B78" s="136"/>
      <c r="C78" s="136"/>
      <c r="D78" s="136"/>
      <c r="E78" s="136"/>
      <c r="F78" s="136"/>
      <c r="G78" s="136"/>
      <c r="H78" s="136"/>
    </row>
    <row r="79" spans="2:8" ht="11.25">
      <c r="B79" s="136"/>
      <c r="C79" s="136"/>
      <c r="D79" s="136"/>
      <c r="E79" s="136"/>
      <c r="F79" s="136"/>
      <c r="G79" s="136"/>
      <c r="H79" s="136"/>
    </row>
    <row r="80" spans="2:8" ht="11.25">
      <c r="B80" s="136"/>
      <c r="C80" s="136"/>
      <c r="D80" s="136"/>
      <c r="E80" s="136"/>
      <c r="F80" s="136"/>
      <c r="G80" s="136"/>
      <c r="H80" s="136"/>
    </row>
    <row r="81" spans="2:8" ht="11.25">
      <c r="B81" s="136"/>
      <c r="C81" s="136"/>
      <c r="D81" s="136"/>
      <c r="E81" s="136"/>
      <c r="F81" s="136"/>
      <c r="G81" s="136"/>
      <c r="H81" s="136"/>
    </row>
    <row r="82" spans="2:8" ht="11.25">
      <c r="B82" s="136"/>
      <c r="C82" s="136"/>
      <c r="D82" s="136"/>
      <c r="E82" s="136"/>
      <c r="F82" s="136"/>
      <c r="G82" s="136"/>
      <c r="H82" s="136"/>
    </row>
    <row r="83" spans="2:8" ht="11.25">
      <c r="B83" s="136"/>
      <c r="C83" s="136"/>
      <c r="D83" s="136"/>
      <c r="E83" s="136"/>
      <c r="F83" s="136"/>
      <c r="G83" s="136"/>
      <c r="H83" s="136"/>
    </row>
    <row r="84" spans="2:8" ht="11.25">
      <c r="B84" s="136"/>
      <c r="C84" s="136"/>
      <c r="D84" s="136"/>
      <c r="E84" s="136"/>
      <c r="F84" s="136"/>
      <c r="G84" s="136"/>
      <c r="H84" s="136"/>
    </row>
    <row r="85" spans="2:8" ht="11.25">
      <c r="B85" s="136"/>
      <c r="C85" s="136"/>
      <c r="D85" s="136"/>
      <c r="E85" s="136"/>
      <c r="F85" s="136"/>
      <c r="G85" s="136"/>
      <c r="H85" s="136"/>
    </row>
    <row r="86" spans="2:8" ht="11.25">
      <c r="B86" s="136"/>
      <c r="C86" s="136"/>
      <c r="D86" s="136"/>
      <c r="E86" s="136"/>
      <c r="F86" s="136"/>
      <c r="G86" s="136"/>
      <c r="H86" s="136"/>
    </row>
    <row r="87" spans="2:8" ht="11.25">
      <c r="B87" s="136"/>
      <c r="C87" s="136"/>
      <c r="D87" s="136"/>
      <c r="E87" s="136"/>
      <c r="F87" s="136"/>
      <c r="G87" s="136"/>
      <c r="H87" s="136"/>
    </row>
    <row r="88" spans="2:8" ht="11.25">
      <c r="B88" s="136"/>
      <c r="C88" s="136"/>
      <c r="D88" s="136"/>
      <c r="E88" s="136"/>
      <c r="F88" s="136"/>
      <c r="G88" s="136"/>
      <c r="H88" s="136"/>
    </row>
    <row r="89" spans="2:8" ht="11.25">
      <c r="B89" s="136"/>
      <c r="C89" s="136"/>
      <c r="D89" s="136"/>
      <c r="E89" s="136"/>
      <c r="F89" s="136"/>
      <c r="G89" s="136"/>
      <c r="H89" s="136"/>
    </row>
    <row r="90" spans="2:8" ht="11.25">
      <c r="B90" s="136"/>
      <c r="C90" s="136"/>
      <c r="D90" s="136"/>
      <c r="E90" s="136"/>
      <c r="F90" s="136"/>
      <c r="G90" s="136"/>
      <c r="H90" s="136"/>
    </row>
    <row r="91" spans="2:8" ht="11.25">
      <c r="B91" s="136"/>
      <c r="C91" s="136"/>
      <c r="D91" s="136"/>
      <c r="E91" s="136"/>
      <c r="F91" s="136"/>
      <c r="G91" s="136"/>
      <c r="H91" s="136"/>
    </row>
    <row r="92" spans="2:8" ht="11.25">
      <c r="B92" s="136"/>
      <c r="C92" s="136"/>
      <c r="D92" s="136"/>
      <c r="E92" s="136"/>
      <c r="F92" s="136"/>
      <c r="G92" s="136"/>
      <c r="H92" s="136"/>
    </row>
    <row r="93" spans="2:8" ht="11.25">
      <c r="B93" s="136"/>
      <c r="C93" s="136"/>
      <c r="D93" s="136"/>
      <c r="E93" s="136"/>
      <c r="F93" s="136"/>
      <c r="G93" s="136"/>
      <c r="H93" s="136"/>
    </row>
    <row r="94" spans="2:8" ht="11.25">
      <c r="B94" s="136"/>
      <c r="C94" s="136"/>
      <c r="D94" s="136"/>
      <c r="E94" s="136"/>
      <c r="F94" s="136"/>
      <c r="G94" s="136"/>
      <c r="H94" s="136"/>
    </row>
    <row r="95" spans="2:8" ht="11.25">
      <c r="B95" s="136"/>
      <c r="C95" s="136"/>
      <c r="D95" s="136"/>
      <c r="E95" s="136"/>
      <c r="F95" s="136"/>
      <c r="G95" s="136"/>
      <c r="H95" s="136"/>
    </row>
    <row r="96" spans="2:8" ht="11.25">
      <c r="B96" s="136"/>
      <c r="C96" s="136"/>
      <c r="D96" s="136"/>
      <c r="E96" s="136"/>
      <c r="F96" s="136"/>
      <c r="G96" s="136"/>
      <c r="H96" s="136"/>
    </row>
    <row r="97" spans="2:8" ht="11.25">
      <c r="B97" s="136"/>
      <c r="C97" s="136"/>
      <c r="D97" s="136"/>
      <c r="E97" s="136"/>
      <c r="F97" s="136"/>
      <c r="G97" s="136"/>
      <c r="H97" s="136"/>
    </row>
    <row r="98" spans="2:8" ht="11.25">
      <c r="B98" s="136"/>
      <c r="C98" s="136"/>
      <c r="D98" s="136"/>
      <c r="E98" s="136"/>
      <c r="F98" s="136"/>
      <c r="G98" s="136"/>
      <c r="H98" s="136"/>
    </row>
    <row r="99" spans="2:8" ht="11.25">
      <c r="B99" s="136"/>
      <c r="C99" s="136"/>
      <c r="D99" s="136"/>
      <c r="E99" s="136"/>
      <c r="F99" s="136"/>
      <c r="G99" s="136"/>
      <c r="H99" s="136"/>
    </row>
    <row r="100" spans="2:8" ht="11.25">
      <c r="B100" s="136"/>
      <c r="C100" s="136"/>
      <c r="D100" s="136"/>
      <c r="E100" s="136"/>
      <c r="F100" s="136"/>
      <c r="G100" s="136"/>
      <c r="H100" s="136"/>
    </row>
    <row r="101" spans="2:8" ht="11.25">
      <c r="B101" s="136"/>
      <c r="C101" s="136"/>
      <c r="D101" s="136"/>
      <c r="E101" s="136"/>
      <c r="F101" s="136"/>
      <c r="G101" s="136"/>
      <c r="H101" s="136"/>
    </row>
    <row r="102" spans="2:8" ht="11.25">
      <c r="B102" s="136"/>
      <c r="C102" s="136"/>
      <c r="D102" s="136"/>
      <c r="E102" s="136"/>
      <c r="F102" s="136"/>
      <c r="G102" s="136"/>
      <c r="H102" s="136"/>
    </row>
    <row r="103" spans="2:8" ht="11.25">
      <c r="B103" s="136"/>
      <c r="C103" s="136"/>
      <c r="D103" s="136"/>
      <c r="E103" s="136"/>
      <c r="F103" s="136"/>
      <c r="G103" s="136"/>
      <c r="H103" s="136"/>
    </row>
    <row r="104" spans="2:8" ht="11.25">
      <c r="B104" s="136"/>
      <c r="C104" s="136"/>
      <c r="D104" s="136"/>
      <c r="E104" s="136"/>
      <c r="F104" s="136"/>
      <c r="G104" s="136"/>
      <c r="H104" s="136"/>
    </row>
    <row r="105" spans="2:8" ht="11.25">
      <c r="B105" s="136"/>
      <c r="C105" s="136"/>
      <c r="D105" s="136"/>
      <c r="E105" s="136"/>
      <c r="F105" s="136"/>
      <c r="G105" s="136"/>
      <c r="H105" s="136"/>
    </row>
    <row r="106" spans="2:8" ht="11.25">
      <c r="B106" s="136"/>
      <c r="C106" s="136"/>
      <c r="D106" s="136"/>
      <c r="E106" s="136"/>
      <c r="F106" s="136"/>
      <c r="G106" s="136"/>
      <c r="H106" s="136"/>
    </row>
    <row r="107" spans="2:8" ht="11.25">
      <c r="B107" s="136"/>
      <c r="C107" s="136"/>
      <c r="D107" s="136"/>
      <c r="E107" s="136"/>
      <c r="F107" s="136"/>
      <c r="G107" s="136"/>
      <c r="H107" s="136"/>
    </row>
    <row r="108" spans="2:8" ht="11.25">
      <c r="B108" s="136"/>
      <c r="C108" s="136"/>
      <c r="D108" s="136"/>
      <c r="E108" s="136"/>
      <c r="F108" s="136"/>
      <c r="G108" s="136"/>
      <c r="H108" s="136"/>
    </row>
    <row r="109" spans="2:8" ht="11.25">
      <c r="B109" s="136"/>
      <c r="C109" s="136"/>
      <c r="D109" s="136"/>
      <c r="E109" s="136"/>
      <c r="F109" s="136"/>
      <c r="G109" s="136"/>
      <c r="H109" s="136"/>
    </row>
    <row r="110" spans="2:8" ht="11.25">
      <c r="B110" s="136"/>
      <c r="C110" s="136"/>
      <c r="D110" s="136"/>
      <c r="E110" s="136"/>
      <c r="F110" s="136"/>
      <c r="G110" s="136"/>
      <c r="H110" s="136"/>
    </row>
    <row r="111" spans="2:8" ht="11.25">
      <c r="B111" s="136"/>
      <c r="C111" s="136"/>
      <c r="D111" s="136"/>
      <c r="E111" s="136"/>
      <c r="F111" s="136"/>
      <c r="G111" s="136"/>
      <c r="H111" s="136"/>
    </row>
    <row r="112" spans="2:8" ht="11.25">
      <c r="B112" s="136"/>
      <c r="C112" s="136"/>
      <c r="D112" s="136"/>
      <c r="E112" s="136"/>
      <c r="F112" s="136"/>
      <c r="G112" s="136"/>
      <c r="H112" s="136"/>
    </row>
    <row r="113" spans="2:8" ht="11.25">
      <c r="B113" s="136"/>
      <c r="C113" s="136"/>
      <c r="D113" s="136"/>
      <c r="E113" s="136"/>
      <c r="F113" s="136"/>
      <c r="G113" s="136"/>
      <c r="H113" s="136"/>
    </row>
    <row r="114" spans="2:8" ht="11.25">
      <c r="B114" s="136"/>
      <c r="C114" s="136"/>
      <c r="D114" s="136"/>
      <c r="E114" s="136"/>
      <c r="F114" s="136"/>
      <c r="G114" s="136"/>
      <c r="H114" s="136"/>
    </row>
    <row r="115" spans="2:8" ht="11.25">
      <c r="B115" s="136"/>
      <c r="C115" s="136"/>
      <c r="D115" s="136"/>
      <c r="E115" s="136"/>
      <c r="F115" s="136"/>
      <c r="G115" s="136"/>
      <c r="H115" s="136"/>
    </row>
    <row r="116" spans="2:8" ht="11.25">
      <c r="B116" s="136"/>
      <c r="C116" s="136"/>
      <c r="D116" s="136"/>
      <c r="E116" s="136"/>
      <c r="F116" s="136"/>
      <c r="G116" s="136"/>
      <c r="H116" s="136"/>
    </row>
    <row r="117" spans="2:8" ht="11.25">
      <c r="B117" s="136"/>
      <c r="C117" s="136"/>
      <c r="D117" s="136"/>
      <c r="E117" s="136"/>
      <c r="F117" s="136"/>
      <c r="G117" s="136"/>
      <c r="H117" s="136"/>
    </row>
    <row r="118" spans="2:8" ht="11.25">
      <c r="B118" s="136"/>
      <c r="C118" s="136"/>
      <c r="D118" s="136"/>
      <c r="E118" s="136"/>
      <c r="F118" s="136"/>
      <c r="G118" s="136"/>
      <c r="H118" s="136"/>
    </row>
    <row r="119" spans="2:8" ht="11.25">
      <c r="B119" s="136"/>
      <c r="C119" s="136"/>
      <c r="D119" s="136"/>
      <c r="E119" s="136"/>
      <c r="F119" s="136"/>
      <c r="G119" s="136"/>
      <c r="H119" s="136"/>
    </row>
    <row r="120" spans="2:8" ht="11.25">
      <c r="B120" s="136"/>
      <c r="C120" s="136"/>
      <c r="D120" s="136"/>
      <c r="E120" s="136"/>
      <c r="F120" s="136"/>
      <c r="G120" s="136"/>
      <c r="H120" s="136"/>
    </row>
    <row r="121" spans="2:8" ht="11.25">
      <c r="B121" s="136"/>
      <c r="C121" s="136"/>
      <c r="D121" s="136"/>
      <c r="E121" s="136"/>
      <c r="F121" s="136"/>
      <c r="G121" s="136"/>
      <c r="H121" s="136"/>
    </row>
    <row r="122" spans="2:8" ht="11.25">
      <c r="B122" s="136"/>
      <c r="C122" s="136"/>
      <c r="D122" s="136"/>
      <c r="E122" s="136"/>
      <c r="F122" s="136"/>
      <c r="G122" s="136"/>
      <c r="H122" s="136"/>
    </row>
    <row r="123" spans="2:8" ht="11.25">
      <c r="B123" s="136"/>
      <c r="C123" s="136"/>
      <c r="D123" s="136"/>
      <c r="E123" s="136"/>
      <c r="F123" s="136"/>
      <c r="G123" s="136"/>
      <c r="H123" s="136"/>
    </row>
    <row r="124" spans="2:8" ht="11.25">
      <c r="B124" s="136"/>
      <c r="C124" s="136"/>
      <c r="D124" s="136"/>
      <c r="E124" s="136"/>
      <c r="F124" s="136"/>
      <c r="G124" s="136"/>
      <c r="H124" s="136"/>
    </row>
    <row r="125" spans="2:8" ht="11.25">
      <c r="B125" s="136"/>
      <c r="C125" s="136"/>
      <c r="D125" s="136"/>
      <c r="E125" s="136"/>
      <c r="F125" s="136"/>
      <c r="G125" s="136"/>
      <c r="H125" s="136"/>
    </row>
    <row r="126" spans="2:8" ht="11.25">
      <c r="B126" s="136"/>
      <c r="C126" s="136"/>
      <c r="D126" s="136"/>
      <c r="E126" s="136"/>
      <c r="F126" s="136"/>
      <c r="G126" s="136"/>
      <c r="H126" s="136"/>
    </row>
    <row r="127" spans="2:8" ht="11.25">
      <c r="B127" s="136"/>
      <c r="C127" s="136"/>
      <c r="D127" s="136"/>
      <c r="E127" s="136"/>
      <c r="F127" s="136"/>
      <c r="G127" s="136"/>
      <c r="H127" s="136"/>
    </row>
    <row r="128" spans="2:8" ht="11.25">
      <c r="B128" s="136"/>
      <c r="C128" s="136"/>
      <c r="D128" s="136"/>
      <c r="E128" s="136"/>
      <c r="F128" s="136"/>
      <c r="G128" s="136"/>
      <c r="H128" s="136"/>
    </row>
    <row r="129" spans="2:8" ht="11.25">
      <c r="B129" s="136"/>
      <c r="C129" s="136"/>
      <c r="D129" s="136"/>
      <c r="E129" s="136"/>
      <c r="F129" s="136"/>
      <c r="G129" s="136"/>
      <c r="H129" s="136"/>
    </row>
    <row r="130" spans="2:8" ht="11.25">
      <c r="B130" s="136"/>
      <c r="C130" s="136"/>
      <c r="D130" s="136"/>
      <c r="E130" s="136"/>
      <c r="F130" s="136"/>
      <c r="G130" s="136"/>
      <c r="H130" s="136"/>
    </row>
    <row r="131" spans="2:8" ht="11.25">
      <c r="B131" s="136"/>
      <c r="C131" s="136"/>
      <c r="D131" s="136"/>
      <c r="E131" s="136"/>
      <c r="F131" s="136"/>
      <c r="G131" s="136"/>
      <c r="H131" s="136"/>
    </row>
    <row r="132" spans="2:8" ht="11.25">
      <c r="B132" s="136"/>
      <c r="C132" s="136"/>
      <c r="D132" s="136"/>
      <c r="E132" s="136"/>
      <c r="F132" s="136"/>
      <c r="G132" s="136"/>
      <c r="H132" s="136"/>
    </row>
    <row r="133" spans="2:8" ht="11.25">
      <c r="B133" s="136"/>
      <c r="C133" s="136"/>
      <c r="D133" s="136"/>
      <c r="E133" s="136"/>
      <c r="F133" s="136"/>
      <c r="G133" s="136"/>
      <c r="H133" s="136"/>
    </row>
    <row r="134" spans="2:8" ht="11.25">
      <c r="B134" s="136"/>
      <c r="C134" s="136"/>
      <c r="D134" s="136"/>
      <c r="E134" s="136"/>
      <c r="F134" s="136"/>
      <c r="G134" s="136"/>
      <c r="H134" s="136"/>
    </row>
    <row r="135" spans="2:8" ht="11.25">
      <c r="B135" s="136"/>
      <c r="C135" s="136"/>
      <c r="D135" s="136"/>
      <c r="E135" s="136"/>
      <c r="F135" s="136"/>
      <c r="G135" s="136"/>
      <c r="H135" s="136"/>
    </row>
    <row r="136" spans="2:8" ht="11.25">
      <c r="B136" s="136"/>
      <c r="C136" s="136"/>
      <c r="D136" s="136"/>
      <c r="E136" s="136"/>
      <c r="F136" s="136"/>
      <c r="G136" s="136"/>
      <c r="H136" s="136"/>
    </row>
    <row r="137" spans="2:8" ht="11.25">
      <c r="B137" s="136"/>
      <c r="C137" s="136"/>
      <c r="D137" s="136"/>
      <c r="E137" s="136"/>
      <c r="F137" s="136"/>
      <c r="G137" s="136"/>
      <c r="H137" s="136"/>
    </row>
    <row r="138" spans="2:8" ht="11.25">
      <c r="B138" s="136"/>
      <c r="C138" s="136"/>
      <c r="D138" s="136"/>
      <c r="E138" s="136"/>
      <c r="F138" s="136"/>
      <c r="G138" s="136"/>
      <c r="H138" s="136"/>
    </row>
    <row r="139" spans="2:8" ht="11.25">
      <c r="B139" s="136"/>
      <c r="C139" s="136"/>
      <c r="D139" s="136"/>
      <c r="E139" s="136"/>
      <c r="F139" s="136"/>
      <c r="G139" s="136"/>
      <c r="H139" s="136"/>
    </row>
    <row r="140" spans="2:8" ht="11.25">
      <c r="B140" s="136"/>
      <c r="C140" s="136"/>
      <c r="D140" s="136"/>
      <c r="E140" s="136"/>
      <c r="F140" s="136"/>
      <c r="G140" s="136"/>
      <c r="H140" s="136"/>
    </row>
    <row r="141" spans="2:8" ht="11.25">
      <c r="B141" s="136"/>
      <c r="C141" s="136"/>
      <c r="D141" s="136"/>
      <c r="E141" s="136"/>
      <c r="F141" s="136"/>
      <c r="G141" s="136"/>
      <c r="H141" s="136"/>
    </row>
    <row r="142" spans="2:8" ht="11.25">
      <c r="B142" s="136"/>
      <c r="C142" s="136"/>
      <c r="D142" s="136"/>
      <c r="E142" s="136"/>
      <c r="F142" s="136"/>
      <c r="G142" s="136"/>
      <c r="H142" s="136"/>
    </row>
    <row r="143" spans="2:8" ht="11.25">
      <c r="B143" s="136"/>
      <c r="C143" s="136"/>
      <c r="D143" s="136"/>
      <c r="E143" s="136"/>
      <c r="F143" s="136"/>
      <c r="G143" s="136"/>
      <c r="H143" s="136"/>
    </row>
    <row r="144" spans="2:8" ht="11.25">
      <c r="B144" s="136"/>
      <c r="C144" s="136"/>
      <c r="D144" s="136"/>
      <c r="E144" s="136"/>
      <c r="F144" s="136"/>
      <c r="G144" s="136"/>
      <c r="H144" s="136"/>
    </row>
    <row r="145" spans="2:8" ht="11.25">
      <c r="B145" s="136"/>
      <c r="C145" s="136"/>
      <c r="D145" s="136"/>
      <c r="E145" s="136"/>
      <c r="F145" s="136"/>
      <c r="G145" s="136"/>
      <c r="H145" s="136"/>
    </row>
    <row r="146" spans="2:8" ht="11.25">
      <c r="B146" s="136"/>
      <c r="C146" s="136"/>
      <c r="D146" s="136"/>
      <c r="E146" s="136"/>
      <c r="F146" s="136"/>
      <c r="G146" s="136"/>
      <c r="H146" s="136"/>
    </row>
    <row r="147" spans="2:8" ht="11.25">
      <c r="B147" s="136"/>
      <c r="C147" s="136"/>
      <c r="D147" s="136"/>
      <c r="E147" s="136"/>
      <c r="F147" s="136"/>
      <c r="G147" s="136"/>
      <c r="H147" s="136"/>
    </row>
    <row r="148" spans="2:8" ht="11.25">
      <c r="B148" s="136"/>
      <c r="C148" s="136"/>
      <c r="D148" s="136"/>
      <c r="E148" s="136"/>
      <c r="F148" s="136"/>
      <c r="G148" s="136"/>
      <c r="H148" s="136"/>
    </row>
    <row r="149" spans="2:8" ht="11.25">
      <c r="B149" s="136"/>
      <c r="C149" s="136"/>
      <c r="D149" s="136"/>
      <c r="E149" s="136"/>
      <c r="F149" s="136"/>
      <c r="G149" s="136"/>
      <c r="H149" s="136"/>
    </row>
    <row r="150" spans="2:8" ht="11.25">
      <c r="B150" s="136"/>
      <c r="C150" s="136"/>
      <c r="D150" s="136"/>
      <c r="E150" s="136"/>
      <c r="F150" s="136"/>
      <c r="G150" s="136"/>
      <c r="H150" s="136"/>
    </row>
    <row r="151" spans="2:8" ht="11.25">
      <c r="B151" s="136"/>
      <c r="C151" s="136"/>
      <c r="D151" s="136"/>
      <c r="E151" s="136"/>
      <c r="F151" s="136"/>
      <c r="G151" s="136"/>
      <c r="H151" s="136"/>
    </row>
    <row r="152" spans="2:8" ht="11.25">
      <c r="B152" s="136"/>
      <c r="C152" s="136"/>
      <c r="D152" s="136"/>
      <c r="E152" s="136"/>
      <c r="F152" s="136"/>
      <c r="G152" s="136"/>
      <c r="H152" s="136"/>
    </row>
    <row r="153" spans="2:8" ht="11.25">
      <c r="B153" s="136"/>
      <c r="C153" s="136"/>
      <c r="D153" s="136"/>
      <c r="E153" s="136"/>
      <c r="F153" s="136"/>
      <c r="G153" s="136"/>
      <c r="H153" s="136"/>
    </row>
    <row r="154" spans="2:8" ht="11.25">
      <c r="B154" s="136"/>
      <c r="C154" s="136"/>
      <c r="D154" s="136"/>
      <c r="E154" s="136"/>
      <c r="F154" s="136"/>
      <c r="G154" s="136"/>
      <c r="H154" s="136"/>
    </row>
    <row r="155" spans="2:8" ht="11.25">
      <c r="B155" s="136"/>
      <c r="C155" s="136"/>
      <c r="D155" s="136"/>
      <c r="E155" s="136"/>
      <c r="F155" s="136"/>
      <c r="G155" s="136"/>
      <c r="H155" s="136"/>
    </row>
    <row r="156" spans="2:8" ht="11.25">
      <c r="B156" s="136"/>
      <c r="C156" s="136"/>
      <c r="D156" s="136"/>
      <c r="E156" s="136"/>
      <c r="F156" s="136"/>
      <c r="G156" s="136"/>
      <c r="H156" s="136"/>
    </row>
    <row r="157" spans="2:8" ht="11.25">
      <c r="B157" s="136"/>
      <c r="C157" s="136"/>
      <c r="D157" s="136"/>
      <c r="E157" s="136"/>
      <c r="F157" s="136"/>
      <c r="G157" s="136"/>
      <c r="H157" s="136"/>
    </row>
    <row r="158" spans="2:8" ht="11.25">
      <c r="B158" s="136"/>
      <c r="C158" s="136"/>
      <c r="D158" s="136"/>
      <c r="E158" s="136"/>
      <c r="F158" s="136"/>
      <c r="G158" s="136"/>
      <c r="H158" s="136"/>
    </row>
    <row r="159" spans="2:8" ht="11.25">
      <c r="B159" s="136"/>
      <c r="C159" s="136"/>
      <c r="D159" s="136"/>
      <c r="E159" s="136"/>
      <c r="F159" s="136"/>
      <c r="G159" s="136"/>
      <c r="H159" s="136"/>
    </row>
    <row r="160" spans="2:8" ht="11.25">
      <c r="B160" s="136"/>
      <c r="C160" s="136"/>
      <c r="D160" s="136"/>
      <c r="E160" s="136"/>
      <c r="F160" s="136"/>
      <c r="G160" s="136"/>
      <c r="H160" s="136"/>
    </row>
    <row r="161" spans="2:8" ht="11.25">
      <c r="B161" s="136"/>
      <c r="C161" s="136"/>
      <c r="D161" s="136"/>
      <c r="E161" s="136"/>
      <c r="F161" s="136"/>
      <c r="G161" s="136"/>
      <c r="H161" s="136"/>
    </row>
    <row r="162" spans="2:8" ht="11.25">
      <c r="B162" s="136"/>
      <c r="C162" s="136"/>
      <c r="D162" s="136"/>
      <c r="E162" s="136"/>
      <c r="F162" s="136"/>
      <c r="G162" s="136"/>
      <c r="H162" s="136"/>
    </row>
    <row r="163" spans="2:8" ht="11.25">
      <c r="B163" s="136"/>
      <c r="C163" s="136"/>
      <c r="D163" s="136"/>
      <c r="E163" s="136"/>
      <c r="F163" s="136"/>
      <c r="G163" s="136"/>
      <c r="H163" s="136"/>
    </row>
    <row r="164" spans="2:8" ht="11.25">
      <c r="B164" s="136"/>
      <c r="C164" s="136"/>
      <c r="D164" s="136"/>
      <c r="E164" s="136"/>
      <c r="F164" s="136"/>
      <c r="G164" s="136"/>
      <c r="H164" s="136"/>
    </row>
    <row r="165" spans="2:8" ht="11.25">
      <c r="B165" s="136"/>
      <c r="C165" s="136"/>
      <c r="D165" s="136"/>
      <c r="E165" s="136"/>
      <c r="F165" s="136"/>
      <c r="G165" s="136"/>
      <c r="H165" s="136"/>
    </row>
    <row r="166" spans="2:8" ht="11.25">
      <c r="B166" s="136"/>
      <c r="C166" s="136"/>
      <c r="D166" s="136"/>
      <c r="E166" s="136"/>
      <c r="F166" s="136"/>
      <c r="G166" s="136"/>
      <c r="H166" s="136"/>
    </row>
    <row r="167" spans="2:8" ht="11.25">
      <c r="B167" s="136"/>
      <c r="C167" s="136"/>
      <c r="D167" s="136"/>
      <c r="E167" s="136"/>
      <c r="F167" s="136"/>
      <c r="G167" s="136"/>
      <c r="H167" s="136"/>
    </row>
    <row r="168" spans="2:8" ht="11.25">
      <c r="B168" s="136"/>
      <c r="C168" s="136"/>
      <c r="D168" s="136"/>
      <c r="E168" s="136"/>
      <c r="F168" s="136"/>
      <c r="G168" s="136"/>
      <c r="H168" s="136"/>
    </row>
    <row r="169" spans="2:8" ht="11.25">
      <c r="B169" s="136"/>
      <c r="C169" s="136"/>
      <c r="D169" s="136"/>
      <c r="E169" s="136"/>
      <c r="F169" s="136"/>
      <c r="G169" s="136"/>
      <c r="H169" s="136"/>
    </row>
    <row r="170" spans="2:8" ht="11.25">
      <c r="B170" s="136"/>
      <c r="C170" s="136"/>
      <c r="D170" s="136"/>
      <c r="E170" s="136"/>
      <c r="F170" s="136"/>
      <c r="G170" s="136"/>
      <c r="H170" s="136"/>
    </row>
    <row r="171" spans="2:8" ht="11.25">
      <c r="B171" s="136"/>
      <c r="C171" s="136"/>
      <c r="D171" s="136"/>
      <c r="E171" s="136"/>
      <c r="F171" s="136"/>
      <c r="G171" s="136"/>
      <c r="H171" s="136"/>
    </row>
    <row r="172" spans="2:8" ht="11.25">
      <c r="B172" s="136"/>
      <c r="C172" s="136"/>
      <c r="D172" s="136"/>
      <c r="E172" s="136"/>
      <c r="F172" s="136"/>
      <c r="G172" s="136"/>
      <c r="H172" s="136"/>
    </row>
    <row r="173" spans="2:8" ht="11.25">
      <c r="B173" s="136"/>
      <c r="C173" s="136"/>
      <c r="D173" s="136"/>
      <c r="E173" s="136"/>
      <c r="F173" s="136"/>
      <c r="G173" s="136"/>
      <c r="H173" s="136"/>
    </row>
    <row r="174" spans="2:8" ht="11.25">
      <c r="B174" s="136"/>
      <c r="C174" s="136"/>
      <c r="D174" s="136"/>
      <c r="E174" s="136"/>
      <c r="F174" s="136"/>
      <c r="G174" s="136"/>
      <c r="H174" s="136"/>
    </row>
    <row r="175" spans="2:8" ht="11.25">
      <c r="B175" s="136"/>
      <c r="C175" s="136"/>
      <c r="D175" s="136"/>
      <c r="E175" s="136"/>
      <c r="F175" s="136"/>
      <c r="G175" s="136"/>
      <c r="H175" s="136"/>
    </row>
    <row r="176" spans="2:8" ht="11.25">
      <c r="B176" s="136"/>
      <c r="C176" s="136"/>
      <c r="D176" s="136"/>
      <c r="E176" s="136"/>
      <c r="F176" s="136"/>
      <c r="G176" s="136"/>
      <c r="H176" s="136"/>
    </row>
    <row r="177" spans="2:8" ht="11.25">
      <c r="B177" s="136"/>
      <c r="C177" s="136"/>
      <c r="D177" s="136"/>
      <c r="E177" s="136"/>
      <c r="F177" s="136"/>
      <c r="G177" s="136"/>
      <c r="H177" s="136"/>
    </row>
    <row r="178" spans="2:8" ht="11.25">
      <c r="B178" s="136"/>
      <c r="C178" s="136"/>
      <c r="D178" s="136"/>
      <c r="E178" s="136"/>
      <c r="F178" s="136"/>
      <c r="G178" s="136"/>
      <c r="H178" s="136"/>
    </row>
    <row r="179" spans="2:8" ht="11.25">
      <c r="B179" s="136"/>
      <c r="C179" s="136"/>
      <c r="D179" s="136"/>
      <c r="E179" s="136"/>
      <c r="F179" s="136"/>
      <c r="G179" s="136"/>
      <c r="H179" s="136"/>
    </row>
    <row r="180" spans="2:8" ht="11.25">
      <c r="B180" s="136"/>
      <c r="C180" s="136"/>
      <c r="D180" s="136"/>
      <c r="E180" s="136"/>
      <c r="F180" s="136"/>
      <c r="G180" s="136"/>
      <c r="H180" s="136"/>
    </row>
    <row r="181" spans="2:8" ht="11.25">
      <c r="B181" s="136"/>
      <c r="C181" s="136"/>
      <c r="D181" s="136"/>
      <c r="E181" s="136"/>
      <c r="F181" s="136"/>
      <c r="G181" s="136"/>
      <c r="H181" s="136"/>
    </row>
    <row r="182" spans="2:8" ht="11.25">
      <c r="B182" s="136"/>
      <c r="C182" s="136"/>
      <c r="D182" s="136"/>
      <c r="E182" s="136"/>
      <c r="F182" s="136"/>
      <c r="G182" s="136"/>
      <c r="H182" s="136"/>
    </row>
    <row r="183" spans="2:8" ht="11.25">
      <c r="B183" s="136"/>
      <c r="C183" s="136"/>
      <c r="D183" s="136"/>
      <c r="E183" s="136"/>
      <c r="F183" s="136"/>
      <c r="G183" s="136"/>
      <c r="H183" s="136"/>
    </row>
    <row r="184" spans="2:8" ht="11.25">
      <c r="B184" s="136"/>
      <c r="C184" s="136"/>
      <c r="D184" s="136"/>
      <c r="E184" s="136"/>
      <c r="F184" s="136"/>
      <c r="G184" s="136"/>
      <c r="H184" s="136"/>
    </row>
    <row r="185" spans="2:8" ht="11.25">
      <c r="B185" s="136"/>
      <c r="C185" s="136"/>
      <c r="D185" s="136"/>
      <c r="E185" s="136"/>
      <c r="F185" s="136"/>
      <c r="G185" s="136"/>
      <c r="H185" s="136"/>
    </row>
    <row r="186" spans="2:8" ht="11.25">
      <c r="B186" s="136"/>
      <c r="C186" s="136"/>
      <c r="D186" s="136"/>
      <c r="E186" s="136"/>
      <c r="F186" s="136"/>
      <c r="G186" s="136"/>
      <c r="H186" s="136"/>
    </row>
    <row r="187" spans="2:8" ht="11.25">
      <c r="B187" s="136"/>
      <c r="C187" s="136"/>
      <c r="D187" s="136"/>
      <c r="E187" s="136"/>
      <c r="F187" s="136"/>
      <c r="G187" s="136"/>
      <c r="H187" s="136"/>
    </row>
    <row r="188" spans="2:8" ht="11.25">
      <c r="B188" s="136"/>
      <c r="C188" s="136"/>
      <c r="D188" s="136"/>
      <c r="E188" s="136"/>
      <c r="F188" s="136"/>
      <c r="G188" s="136"/>
      <c r="H188" s="136"/>
    </row>
    <row r="189" spans="2:8" ht="11.25">
      <c r="B189" s="136"/>
      <c r="C189" s="136"/>
      <c r="D189" s="136"/>
      <c r="E189" s="136"/>
      <c r="F189" s="136"/>
      <c r="G189" s="136"/>
      <c r="H189" s="136"/>
    </row>
    <row r="190" spans="2:8" ht="11.25">
      <c r="B190" s="136"/>
      <c r="C190" s="136"/>
      <c r="D190" s="136"/>
      <c r="E190" s="136"/>
      <c r="F190" s="136"/>
      <c r="G190" s="136"/>
      <c r="H190" s="136"/>
    </row>
    <row r="191" spans="2:8" ht="11.25">
      <c r="B191" s="136"/>
      <c r="C191" s="136"/>
      <c r="D191" s="136"/>
      <c r="E191" s="136"/>
      <c r="F191" s="136"/>
      <c r="G191" s="136"/>
      <c r="H191" s="136"/>
    </row>
    <row r="192" spans="2:8" ht="11.25">
      <c r="B192" s="136"/>
      <c r="C192" s="136"/>
      <c r="D192" s="136"/>
      <c r="E192" s="136"/>
      <c r="F192" s="136"/>
      <c r="G192" s="136"/>
      <c r="H192" s="136"/>
    </row>
    <row r="193" spans="2:8" ht="11.25">
      <c r="B193" s="136"/>
      <c r="C193" s="136"/>
      <c r="D193" s="136"/>
      <c r="E193" s="136"/>
      <c r="F193" s="136"/>
      <c r="G193" s="136"/>
      <c r="H193" s="136"/>
    </row>
    <row r="194" spans="2:8" ht="11.25">
      <c r="B194" s="136"/>
      <c r="C194" s="136"/>
      <c r="D194" s="136"/>
      <c r="E194" s="136"/>
      <c r="F194" s="136"/>
      <c r="G194" s="136"/>
      <c r="H194" s="136"/>
    </row>
    <row r="195" spans="2:8" ht="11.25">
      <c r="B195" s="136"/>
      <c r="C195" s="136"/>
      <c r="D195" s="136"/>
      <c r="E195" s="136"/>
      <c r="F195" s="136"/>
      <c r="G195" s="136"/>
      <c r="H195" s="136"/>
    </row>
    <row r="196" spans="2:8" ht="11.25">
      <c r="B196" s="136"/>
      <c r="C196" s="136"/>
      <c r="D196" s="136"/>
      <c r="E196" s="136"/>
      <c r="F196" s="136"/>
      <c r="G196" s="136"/>
      <c r="H196" s="136"/>
    </row>
    <row r="197" spans="2:8" ht="11.25">
      <c r="B197" s="136"/>
      <c r="C197" s="136"/>
      <c r="D197" s="136"/>
      <c r="E197" s="136"/>
      <c r="F197" s="136"/>
      <c r="G197" s="136"/>
      <c r="H197" s="136"/>
    </row>
    <row r="198" spans="2:8" ht="11.25">
      <c r="B198" s="136"/>
      <c r="C198" s="136"/>
      <c r="D198" s="136"/>
      <c r="E198" s="136"/>
      <c r="F198" s="136"/>
      <c r="G198" s="136"/>
      <c r="H198" s="136"/>
    </row>
    <row r="199" spans="2:8" ht="11.25">
      <c r="B199" s="136"/>
      <c r="C199" s="136"/>
      <c r="D199" s="136"/>
      <c r="E199" s="136"/>
      <c r="F199" s="136"/>
      <c r="G199" s="136"/>
      <c r="H199" s="136"/>
    </row>
    <row r="200" spans="2:8" ht="11.25">
      <c r="B200" s="136"/>
      <c r="C200" s="136"/>
      <c r="D200" s="136"/>
      <c r="E200" s="136"/>
      <c r="F200" s="136"/>
      <c r="G200" s="136"/>
      <c r="H200" s="136"/>
    </row>
    <row r="201" spans="2:8" ht="11.25">
      <c r="B201" s="136"/>
      <c r="C201" s="136"/>
      <c r="D201" s="136"/>
      <c r="E201" s="136"/>
      <c r="F201" s="136"/>
      <c r="G201" s="136"/>
      <c r="H201" s="136"/>
    </row>
    <row r="202" spans="2:8" ht="11.25">
      <c r="B202" s="136"/>
      <c r="C202" s="136"/>
      <c r="D202" s="136"/>
      <c r="E202" s="136"/>
      <c r="F202" s="136"/>
      <c r="G202" s="136"/>
      <c r="H202" s="136"/>
    </row>
    <row r="203" spans="2:8" ht="11.25">
      <c r="B203" s="136"/>
      <c r="C203" s="136"/>
      <c r="D203" s="136"/>
      <c r="E203" s="136"/>
      <c r="F203" s="136"/>
      <c r="G203" s="136"/>
      <c r="H203" s="136"/>
    </row>
    <row r="204" spans="2:8" ht="11.25">
      <c r="B204" s="136"/>
      <c r="C204" s="136"/>
      <c r="D204" s="136"/>
      <c r="E204" s="136"/>
      <c r="F204" s="136"/>
      <c r="G204" s="136"/>
      <c r="H204" s="136"/>
    </row>
    <row r="205" spans="2:8" ht="11.25">
      <c r="B205" s="136"/>
      <c r="C205" s="136"/>
      <c r="D205" s="136"/>
      <c r="E205" s="136"/>
      <c r="F205" s="136"/>
      <c r="G205" s="136"/>
      <c r="H205" s="136"/>
    </row>
    <row r="206" spans="2:8" ht="11.25">
      <c r="B206" s="136"/>
      <c r="C206" s="136"/>
      <c r="D206" s="136"/>
      <c r="E206" s="136"/>
      <c r="F206" s="136"/>
      <c r="G206" s="136"/>
      <c r="H206" s="136"/>
    </row>
    <row r="207" spans="2:8" ht="11.25">
      <c r="B207" s="136"/>
      <c r="C207" s="136"/>
      <c r="D207" s="136"/>
      <c r="E207" s="136"/>
      <c r="F207" s="136"/>
      <c r="G207" s="136"/>
      <c r="H207" s="136"/>
    </row>
    <row r="208" spans="2:8" ht="11.25">
      <c r="B208" s="136"/>
      <c r="C208" s="136"/>
      <c r="D208" s="136"/>
      <c r="E208" s="136"/>
      <c r="F208" s="136"/>
      <c r="G208" s="136"/>
      <c r="H208" s="136"/>
    </row>
    <row r="209" spans="2:8" ht="11.25">
      <c r="B209" s="136"/>
      <c r="C209" s="136"/>
      <c r="D209" s="136"/>
      <c r="E209" s="136"/>
      <c r="F209" s="136"/>
      <c r="G209" s="136"/>
      <c r="H209" s="136"/>
    </row>
    <row r="210" spans="2:8" ht="11.25">
      <c r="B210" s="136"/>
      <c r="C210" s="136"/>
      <c r="D210" s="136"/>
      <c r="E210" s="136"/>
      <c r="F210" s="136"/>
      <c r="G210" s="136"/>
      <c r="H210" s="136"/>
    </row>
    <row r="211" spans="2:8" ht="11.25">
      <c r="B211" s="136"/>
      <c r="C211" s="136"/>
      <c r="D211" s="136"/>
      <c r="E211" s="136"/>
      <c r="F211" s="136"/>
      <c r="G211" s="136"/>
      <c r="H211" s="136"/>
    </row>
    <row r="212" spans="2:8" ht="11.25">
      <c r="B212" s="136"/>
      <c r="C212" s="136"/>
      <c r="D212" s="136"/>
      <c r="E212" s="136"/>
      <c r="F212" s="136"/>
      <c r="G212" s="136"/>
      <c r="H212" s="136"/>
    </row>
    <row r="213" spans="2:8" ht="11.25">
      <c r="B213" s="136"/>
      <c r="C213" s="136"/>
      <c r="D213" s="136"/>
      <c r="E213" s="136"/>
      <c r="F213" s="136"/>
      <c r="G213" s="136"/>
      <c r="H213" s="136"/>
    </row>
    <row r="214" spans="2:8" ht="11.25">
      <c r="B214" s="136"/>
      <c r="C214" s="136"/>
      <c r="D214" s="136"/>
      <c r="E214" s="136"/>
      <c r="F214" s="136"/>
      <c r="G214" s="136"/>
      <c r="H214" s="136"/>
    </row>
    <row r="215" spans="2:8" ht="11.25">
      <c r="B215" s="136"/>
      <c r="C215" s="136"/>
      <c r="D215" s="136"/>
      <c r="E215" s="136"/>
      <c r="F215" s="136"/>
      <c r="G215" s="136"/>
      <c r="H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0" customWidth="1"/>
  </cols>
  <sheetData>
    <row r="1" spans="2:8" ht="11.25">
      <c r="B1" s="300" t="s">
        <v>418</v>
      </c>
      <c r="C1" s="300" t="s">
        <v>419</v>
      </c>
      <c r="D1" s="300" t="s">
        <v>420</v>
      </c>
      <c r="E1" s="300" t="s">
        <v>421</v>
      </c>
      <c r="F1" s="300" t="s">
        <v>422</v>
      </c>
      <c r="G1" s="300" t="s">
        <v>423</v>
      </c>
      <c r="H1" s="300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40"/>
  <sheetViews>
    <sheetView zoomScalePageLayoutView="0" workbookViewId="0" topLeftCell="A1">
      <selection activeCell="A2" sqref="A2:E11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751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481</v>
      </c>
      <c r="E3" s="44" t="s">
        <v>752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753</v>
      </c>
    </row>
    <row r="5" spans="1:5" ht="11.25">
      <c r="A5" s="136" t="s">
        <v>481</v>
      </c>
      <c r="B5" s="44" t="s">
        <v>483</v>
      </c>
      <c r="C5" s="44" t="s">
        <v>484</v>
      </c>
      <c r="D5" s="44" t="s">
        <v>519</v>
      </c>
      <c r="E5" s="44" t="s">
        <v>754</v>
      </c>
    </row>
    <row r="6" spans="1:5" ht="11.25">
      <c r="A6" s="136" t="s">
        <v>481</v>
      </c>
      <c r="B6" s="44" t="s">
        <v>481</v>
      </c>
      <c r="C6" s="44" t="s">
        <v>482</v>
      </c>
      <c r="D6" s="44" t="s">
        <v>533</v>
      </c>
      <c r="E6" s="44" t="s">
        <v>755</v>
      </c>
    </row>
    <row r="7" spans="1:5" ht="11.25">
      <c r="A7" s="136" t="s">
        <v>481</v>
      </c>
      <c r="B7" s="44" t="s">
        <v>485</v>
      </c>
      <c r="C7" s="44" t="s">
        <v>486</v>
      </c>
      <c r="D7" s="44" t="s">
        <v>550</v>
      </c>
      <c r="E7" s="44" t="s">
        <v>756</v>
      </c>
    </row>
    <row r="8" spans="1:5" ht="11.25">
      <c r="A8" s="136" t="s">
        <v>481</v>
      </c>
      <c r="B8" s="44" t="s">
        <v>487</v>
      </c>
      <c r="C8" s="44" t="s">
        <v>488</v>
      </c>
      <c r="D8" s="44" t="s">
        <v>552</v>
      </c>
      <c r="E8" s="44" t="s">
        <v>757</v>
      </c>
    </row>
    <row r="9" spans="1:5" ht="11.25">
      <c r="A9" s="136" t="s">
        <v>481</v>
      </c>
      <c r="B9" s="44" t="s">
        <v>489</v>
      </c>
      <c r="C9" s="44" t="s">
        <v>490</v>
      </c>
      <c r="D9" s="44" t="s">
        <v>554</v>
      </c>
      <c r="E9" s="44" t="s">
        <v>758</v>
      </c>
    </row>
    <row r="10" spans="1:5" ht="11.25">
      <c r="A10" s="136" t="s">
        <v>481</v>
      </c>
      <c r="B10" s="44" t="s">
        <v>491</v>
      </c>
      <c r="C10" s="44" t="s">
        <v>492</v>
      </c>
      <c r="D10" s="44" t="s">
        <v>556</v>
      </c>
      <c r="E10" s="44" t="s">
        <v>759</v>
      </c>
    </row>
    <row r="11" spans="1:5" ht="11.25">
      <c r="A11" s="136" t="s">
        <v>481</v>
      </c>
      <c r="B11" s="44" t="s">
        <v>493</v>
      </c>
      <c r="C11" s="44" t="s">
        <v>494</v>
      </c>
      <c r="D11" s="44" t="s">
        <v>558</v>
      </c>
      <c r="E11" s="44" t="s">
        <v>760</v>
      </c>
    </row>
    <row r="12" spans="1:5" ht="11.25">
      <c r="A12" s="136" t="s">
        <v>481</v>
      </c>
      <c r="B12" s="44" t="s">
        <v>495</v>
      </c>
      <c r="C12" s="44" t="s">
        <v>496</v>
      </c>
      <c r="D12" s="44" t="s">
        <v>561</v>
      </c>
      <c r="E12" s="44" t="s">
        <v>761</v>
      </c>
    </row>
    <row r="13" spans="1:5" ht="11.25">
      <c r="A13" s="136" t="s">
        <v>481</v>
      </c>
      <c r="B13" s="44" t="s">
        <v>497</v>
      </c>
      <c r="C13" s="44" t="s">
        <v>498</v>
      </c>
      <c r="D13" s="44" t="s">
        <v>569</v>
      </c>
      <c r="E13" s="44" t="s">
        <v>762</v>
      </c>
    </row>
    <row r="14" spans="1:5" ht="11.25">
      <c r="A14" s="136" t="s">
        <v>481</v>
      </c>
      <c r="B14" s="44" t="s">
        <v>499</v>
      </c>
      <c r="C14" s="44" t="s">
        <v>500</v>
      </c>
      <c r="D14" s="44" t="s">
        <v>573</v>
      </c>
      <c r="E14" s="44" t="s">
        <v>763</v>
      </c>
    </row>
    <row r="15" spans="1:5" ht="11.25">
      <c r="A15" s="136" t="s">
        <v>481</v>
      </c>
      <c r="B15" s="44" t="s">
        <v>501</v>
      </c>
      <c r="C15" s="44" t="s">
        <v>502</v>
      </c>
      <c r="D15" s="44" t="s">
        <v>587</v>
      </c>
      <c r="E15" s="44" t="s">
        <v>764</v>
      </c>
    </row>
    <row r="16" spans="1:5" ht="11.25">
      <c r="A16" s="136" t="s">
        <v>481</v>
      </c>
      <c r="B16" s="44" t="s">
        <v>503</v>
      </c>
      <c r="C16" s="44" t="s">
        <v>504</v>
      </c>
      <c r="D16" s="44" t="s">
        <v>601</v>
      </c>
      <c r="E16" s="44" t="s">
        <v>765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609</v>
      </c>
      <c r="E17" s="44" t="s">
        <v>766</v>
      </c>
    </row>
    <row r="18" spans="1:5" ht="11.25">
      <c r="A18" s="136" t="s">
        <v>505</v>
      </c>
      <c r="B18" s="44" t="s">
        <v>507</v>
      </c>
      <c r="C18" s="44" t="s">
        <v>508</v>
      </c>
      <c r="D18" s="44" t="s">
        <v>613</v>
      </c>
      <c r="E18" s="44" t="s">
        <v>767</v>
      </c>
    </row>
    <row r="19" spans="1:5" ht="11.25">
      <c r="A19" s="136" t="s">
        <v>505</v>
      </c>
      <c r="B19" s="44" t="s">
        <v>509</v>
      </c>
      <c r="C19" s="44" t="s">
        <v>510</v>
      </c>
      <c r="D19" s="44" t="s">
        <v>617</v>
      </c>
      <c r="E19" s="44" t="s">
        <v>768</v>
      </c>
    </row>
    <row r="20" spans="1:5" ht="11.25">
      <c r="A20" s="136" t="s">
        <v>505</v>
      </c>
      <c r="B20" s="44" t="s">
        <v>511</v>
      </c>
      <c r="C20" s="44" t="s">
        <v>512</v>
      </c>
      <c r="D20" s="44" t="s">
        <v>621</v>
      </c>
      <c r="E20" s="44" t="s">
        <v>769</v>
      </c>
    </row>
    <row r="21" spans="1:5" ht="11.25">
      <c r="A21" s="136" t="s">
        <v>505</v>
      </c>
      <c r="B21" s="44" t="s">
        <v>513</v>
      </c>
      <c r="C21" s="44" t="s">
        <v>514</v>
      </c>
      <c r="D21" s="44" t="s">
        <v>629</v>
      </c>
      <c r="E21" s="44" t="s">
        <v>770</v>
      </c>
    </row>
    <row r="22" spans="1:5" ht="11.25">
      <c r="A22" s="136" t="s">
        <v>505</v>
      </c>
      <c r="B22" s="44" t="s">
        <v>515</v>
      </c>
      <c r="C22" s="44" t="s">
        <v>516</v>
      </c>
      <c r="D22" s="44" t="s">
        <v>641</v>
      </c>
      <c r="E22" s="44" t="s">
        <v>771</v>
      </c>
    </row>
    <row r="23" spans="1:5" ht="11.25">
      <c r="A23" s="136" t="s">
        <v>505</v>
      </c>
      <c r="B23" s="44" t="s">
        <v>517</v>
      </c>
      <c r="C23" s="44" t="s">
        <v>518</v>
      </c>
      <c r="D23" s="44" t="s">
        <v>647</v>
      </c>
      <c r="E23" s="44" t="s">
        <v>772</v>
      </c>
    </row>
    <row r="24" spans="1:5" ht="11.25">
      <c r="A24" s="136" t="s">
        <v>519</v>
      </c>
      <c r="B24" s="44" t="s">
        <v>521</v>
      </c>
      <c r="C24" s="44" t="s">
        <v>522</v>
      </c>
      <c r="D24" s="44" t="s">
        <v>673</v>
      </c>
      <c r="E24" s="44" t="s">
        <v>773</v>
      </c>
    </row>
    <row r="25" spans="1:5" ht="11.25">
      <c r="A25" s="136" t="s">
        <v>519</v>
      </c>
      <c r="B25" s="44" t="s">
        <v>519</v>
      </c>
      <c r="C25" s="44" t="s">
        <v>520</v>
      </c>
      <c r="D25" s="44" t="s">
        <v>685</v>
      </c>
      <c r="E25" s="44" t="s">
        <v>774</v>
      </c>
    </row>
    <row r="26" spans="1:5" ht="11.25">
      <c r="A26" s="136" t="s">
        <v>519</v>
      </c>
      <c r="B26" s="44" t="s">
        <v>523</v>
      </c>
      <c r="C26" s="44" t="s">
        <v>524</v>
      </c>
      <c r="D26" s="44" t="s">
        <v>701</v>
      </c>
      <c r="E26" s="44" t="s">
        <v>775</v>
      </c>
    </row>
    <row r="27" spans="1:5" ht="11.25">
      <c r="A27" s="136" t="s">
        <v>519</v>
      </c>
      <c r="B27" s="44" t="s">
        <v>525</v>
      </c>
      <c r="C27" s="44" t="s">
        <v>526</v>
      </c>
      <c r="D27" s="44" t="s">
        <v>707</v>
      </c>
      <c r="E27" s="44" t="s">
        <v>776</v>
      </c>
    </row>
    <row r="28" spans="1:5" ht="11.25">
      <c r="A28" s="136" t="s">
        <v>519</v>
      </c>
      <c r="B28" s="44" t="s">
        <v>527</v>
      </c>
      <c r="C28" s="44" t="s">
        <v>528</v>
      </c>
      <c r="D28" s="44" t="s">
        <v>729</v>
      </c>
      <c r="E28" s="44" t="s">
        <v>777</v>
      </c>
    </row>
    <row r="29" spans="1:5" ht="11.25">
      <c r="A29" s="136" t="s">
        <v>519</v>
      </c>
      <c r="B29" s="44" t="s">
        <v>529</v>
      </c>
      <c r="C29" s="44" t="s">
        <v>530</v>
      </c>
      <c r="D29" s="44" t="s">
        <v>735</v>
      </c>
      <c r="E29" s="44" t="s">
        <v>778</v>
      </c>
    </row>
    <row r="30" spans="1:5" ht="11.25">
      <c r="A30" s="136" t="s">
        <v>519</v>
      </c>
      <c r="B30" s="44" t="s">
        <v>531</v>
      </c>
      <c r="C30" s="44" t="s">
        <v>532</v>
      </c>
      <c r="D30" s="44" t="s">
        <v>739</v>
      </c>
      <c r="E30" s="44" t="s">
        <v>779</v>
      </c>
    </row>
    <row r="31" spans="1:5" ht="11.25">
      <c r="A31" s="136" t="s">
        <v>533</v>
      </c>
      <c r="B31" s="44" t="s">
        <v>535</v>
      </c>
      <c r="C31" s="44" t="s">
        <v>536</v>
      </c>
      <c r="D31" s="44" t="s">
        <v>747</v>
      </c>
      <c r="E31" s="44" t="s">
        <v>780</v>
      </c>
    </row>
    <row r="32" spans="1:3" ht="11.25">
      <c r="A32" s="136" t="s">
        <v>533</v>
      </c>
      <c r="B32" s="44" t="s">
        <v>533</v>
      </c>
      <c r="C32" s="44" t="s">
        <v>534</v>
      </c>
    </row>
    <row r="33" spans="1:3" ht="11.25">
      <c r="A33" s="136" t="s">
        <v>533</v>
      </c>
      <c r="B33" s="44" t="s">
        <v>537</v>
      </c>
      <c r="C33" s="44" t="s">
        <v>538</v>
      </c>
    </row>
    <row r="34" spans="1:3" ht="11.25">
      <c r="A34" s="136" t="s">
        <v>533</v>
      </c>
      <c r="B34" s="44" t="s">
        <v>539</v>
      </c>
      <c r="C34" s="44" t="s">
        <v>540</v>
      </c>
    </row>
    <row r="35" spans="1:3" ht="11.25">
      <c r="A35" s="136" t="s">
        <v>533</v>
      </c>
      <c r="B35" s="44" t="s">
        <v>495</v>
      </c>
      <c r="C35" s="44" t="s">
        <v>541</v>
      </c>
    </row>
    <row r="36" spans="1:3" ht="11.25">
      <c r="A36" s="136" t="s">
        <v>533</v>
      </c>
      <c r="B36" s="44" t="s">
        <v>542</v>
      </c>
      <c r="C36" s="44" t="s">
        <v>543</v>
      </c>
    </row>
    <row r="37" spans="1:3" ht="11.25">
      <c r="A37" s="136" t="s">
        <v>533</v>
      </c>
      <c r="B37" s="44" t="s">
        <v>544</v>
      </c>
      <c r="C37" s="44" t="s">
        <v>545</v>
      </c>
    </row>
    <row r="38" spans="1:3" ht="11.25">
      <c r="A38" s="136" t="s">
        <v>533</v>
      </c>
      <c r="B38" s="44" t="s">
        <v>546</v>
      </c>
      <c r="C38" s="44" t="s">
        <v>547</v>
      </c>
    </row>
    <row r="39" spans="1:3" ht="11.25">
      <c r="A39" s="136" t="s">
        <v>533</v>
      </c>
      <c r="B39" s="44" t="s">
        <v>548</v>
      </c>
      <c r="C39" s="44" t="s">
        <v>549</v>
      </c>
    </row>
    <row r="40" spans="1:3" ht="11.25">
      <c r="A40" s="136" t="s">
        <v>550</v>
      </c>
      <c r="B40" s="44" t="s">
        <v>550</v>
      </c>
      <c r="C40" s="44" t="s">
        <v>551</v>
      </c>
    </row>
    <row r="41" spans="1:3" ht="11.25">
      <c r="A41" s="136" t="s">
        <v>552</v>
      </c>
      <c r="B41" s="44" t="s">
        <v>552</v>
      </c>
      <c r="C41" s="44" t="s">
        <v>553</v>
      </c>
    </row>
    <row r="42" spans="1:3" ht="11.25">
      <c r="A42" s="136" t="s">
        <v>554</v>
      </c>
      <c r="B42" s="44" t="s">
        <v>554</v>
      </c>
      <c r="C42" s="44" t="s">
        <v>555</v>
      </c>
    </row>
    <row r="43" spans="1:3" ht="11.25">
      <c r="A43" s="136" t="s">
        <v>556</v>
      </c>
      <c r="B43" s="44" t="s">
        <v>556</v>
      </c>
      <c r="C43" s="44" t="s">
        <v>557</v>
      </c>
    </row>
    <row r="44" spans="1:3" ht="11.25">
      <c r="A44" s="136" t="s">
        <v>558</v>
      </c>
      <c r="B44" s="44" t="s">
        <v>558</v>
      </c>
      <c r="C44" s="44" t="s">
        <v>559</v>
      </c>
    </row>
    <row r="45" spans="1:3" ht="11.25">
      <c r="A45" s="136" t="s">
        <v>558</v>
      </c>
      <c r="B45" s="44" t="s">
        <v>558</v>
      </c>
      <c r="C45" s="44" t="s">
        <v>560</v>
      </c>
    </row>
    <row r="46" spans="1:3" ht="11.25">
      <c r="A46" s="136" t="s">
        <v>561</v>
      </c>
      <c r="B46" s="44" t="s">
        <v>563</v>
      </c>
      <c r="C46" s="44" t="s">
        <v>564</v>
      </c>
    </row>
    <row r="47" spans="1:3" ht="11.25">
      <c r="A47" s="136" t="s">
        <v>561</v>
      </c>
      <c r="B47" s="44" t="s">
        <v>561</v>
      </c>
      <c r="C47" s="44" t="s">
        <v>562</v>
      </c>
    </row>
    <row r="48" spans="1:3" ht="11.25">
      <c r="A48" s="136" t="s">
        <v>561</v>
      </c>
      <c r="B48" s="44" t="s">
        <v>565</v>
      </c>
      <c r="C48" s="44" t="s">
        <v>566</v>
      </c>
    </row>
    <row r="49" spans="1:3" ht="11.25">
      <c r="A49" s="136" t="s">
        <v>561</v>
      </c>
      <c r="B49" s="44" t="s">
        <v>567</v>
      </c>
      <c r="C49" s="44" t="s">
        <v>568</v>
      </c>
    </row>
    <row r="50" spans="1:3" ht="11.25">
      <c r="A50" s="136" t="s">
        <v>569</v>
      </c>
      <c r="B50" s="44" t="s">
        <v>569</v>
      </c>
      <c r="C50" s="44" t="s">
        <v>570</v>
      </c>
    </row>
    <row r="51" spans="1:3" ht="11.25">
      <c r="A51" s="136" t="s">
        <v>569</v>
      </c>
      <c r="B51" s="44" t="s">
        <v>571</v>
      </c>
      <c r="C51" s="44" t="s">
        <v>572</v>
      </c>
    </row>
    <row r="52" spans="1:3" ht="11.25">
      <c r="A52" s="136" t="s">
        <v>573</v>
      </c>
      <c r="B52" s="44" t="s">
        <v>575</v>
      </c>
      <c r="C52" s="44" t="s">
        <v>576</v>
      </c>
    </row>
    <row r="53" spans="1:3" ht="11.25">
      <c r="A53" s="136" t="s">
        <v>573</v>
      </c>
      <c r="B53" s="44" t="s">
        <v>573</v>
      </c>
      <c r="C53" s="44" t="s">
        <v>574</v>
      </c>
    </row>
    <row r="54" spans="1:3" ht="11.25">
      <c r="A54" s="136" t="s">
        <v>573</v>
      </c>
      <c r="B54" s="44" t="s">
        <v>577</v>
      </c>
      <c r="C54" s="44" t="s">
        <v>578</v>
      </c>
    </row>
    <row r="55" spans="1:3" ht="11.25">
      <c r="A55" s="136" t="s">
        <v>573</v>
      </c>
      <c r="B55" s="44" t="s">
        <v>579</v>
      </c>
      <c r="C55" s="44" t="s">
        <v>580</v>
      </c>
    </row>
    <row r="56" spans="1:3" ht="11.25">
      <c r="A56" s="136" t="s">
        <v>573</v>
      </c>
      <c r="B56" s="44" t="s">
        <v>581</v>
      </c>
      <c r="C56" s="44" t="s">
        <v>582</v>
      </c>
    </row>
    <row r="57" spans="1:3" ht="11.25">
      <c r="A57" s="136" t="s">
        <v>573</v>
      </c>
      <c r="B57" s="44" t="s">
        <v>583</v>
      </c>
      <c r="C57" s="44" t="s">
        <v>584</v>
      </c>
    </row>
    <row r="58" spans="1:3" ht="11.25">
      <c r="A58" s="136" t="s">
        <v>573</v>
      </c>
      <c r="B58" s="44" t="s">
        <v>585</v>
      </c>
      <c r="C58" s="44" t="s">
        <v>586</v>
      </c>
    </row>
    <row r="59" spans="1:3" ht="11.25">
      <c r="A59" s="136" t="s">
        <v>587</v>
      </c>
      <c r="B59" s="44" t="s">
        <v>589</v>
      </c>
      <c r="C59" s="44" t="s">
        <v>590</v>
      </c>
    </row>
    <row r="60" spans="1:3" ht="11.25">
      <c r="A60" s="136" t="s">
        <v>587</v>
      </c>
      <c r="B60" s="44" t="s">
        <v>587</v>
      </c>
      <c r="C60" s="44" t="s">
        <v>588</v>
      </c>
    </row>
    <row r="61" spans="1:3" ht="11.25">
      <c r="A61" s="136" t="s">
        <v>587</v>
      </c>
      <c r="B61" s="44" t="s">
        <v>591</v>
      </c>
      <c r="C61" s="44" t="s">
        <v>592</v>
      </c>
    </row>
    <row r="62" spans="1:3" ht="11.25">
      <c r="A62" s="136" t="s">
        <v>587</v>
      </c>
      <c r="B62" s="44" t="s">
        <v>593</v>
      </c>
      <c r="C62" s="44" t="s">
        <v>594</v>
      </c>
    </row>
    <row r="63" spans="1:3" ht="11.25">
      <c r="A63" s="136" t="s">
        <v>587</v>
      </c>
      <c r="B63" s="44" t="s">
        <v>595</v>
      </c>
      <c r="C63" s="44" t="s">
        <v>596</v>
      </c>
    </row>
    <row r="64" spans="1:3" ht="11.25">
      <c r="A64" s="136" t="s">
        <v>587</v>
      </c>
      <c r="B64" s="44" t="s">
        <v>597</v>
      </c>
      <c r="C64" s="44" t="s">
        <v>598</v>
      </c>
    </row>
    <row r="65" spans="1:3" ht="11.25">
      <c r="A65" s="136" t="s">
        <v>587</v>
      </c>
      <c r="B65" s="44" t="s">
        <v>599</v>
      </c>
      <c r="C65" s="44" t="s">
        <v>600</v>
      </c>
    </row>
    <row r="66" spans="1:3" ht="11.25">
      <c r="A66" s="136" t="s">
        <v>601</v>
      </c>
      <c r="B66" s="44" t="s">
        <v>603</v>
      </c>
      <c r="C66" s="44" t="s">
        <v>604</v>
      </c>
    </row>
    <row r="67" spans="1:3" ht="11.25">
      <c r="A67" s="136" t="s">
        <v>601</v>
      </c>
      <c r="B67" s="44" t="s">
        <v>601</v>
      </c>
      <c r="C67" s="44" t="s">
        <v>602</v>
      </c>
    </row>
    <row r="68" spans="1:3" ht="11.25">
      <c r="A68" s="136" t="s">
        <v>601</v>
      </c>
      <c r="B68" s="44" t="s">
        <v>605</v>
      </c>
      <c r="C68" s="44" t="s">
        <v>606</v>
      </c>
    </row>
    <row r="69" spans="1:3" ht="11.25">
      <c r="A69" s="136" t="s">
        <v>601</v>
      </c>
      <c r="B69" s="44" t="s">
        <v>607</v>
      </c>
      <c r="C69" s="44" t="s">
        <v>608</v>
      </c>
    </row>
    <row r="70" spans="1:3" ht="11.25">
      <c r="A70" s="136" t="s">
        <v>609</v>
      </c>
      <c r="B70" s="44" t="s">
        <v>609</v>
      </c>
      <c r="C70" s="44" t="s">
        <v>610</v>
      </c>
    </row>
    <row r="71" spans="1:3" ht="11.25">
      <c r="A71" s="136" t="s">
        <v>609</v>
      </c>
      <c r="B71" s="44" t="s">
        <v>611</v>
      </c>
      <c r="C71" s="44" t="s">
        <v>612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615</v>
      </c>
      <c r="C73" s="44" t="s">
        <v>616</v>
      </c>
    </row>
    <row r="74" spans="1:3" ht="11.25">
      <c r="A74" s="136" t="s">
        <v>617</v>
      </c>
      <c r="B74" s="44" t="s">
        <v>617</v>
      </c>
      <c r="C74" s="44" t="s">
        <v>618</v>
      </c>
    </row>
    <row r="75" spans="1:3" ht="11.25">
      <c r="A75" s="136" t="s">
        <v>617</v>
      </c>
      <c r="B75" s="44" t="s">
        <v>619</v>
      </c>
      <c r="C75" s="44" t="s">
        <v>620</v>
      </c>
    </row>
    <row r="76" spans="1:3" ht="11.25">
      <c r="A76" s="136" t="s">
        <v>621</v>
      </c>
      <c r="B76" s="44" t="s">
        <v>623</v>
      </c>
      <c r="C76" s="44" t="s">
        <v>624</v>
      </c>
    </row>
    <row r="77" spans="1:3" ht="11.25">
      <c r="A77" s="136" t="s">
        <v>621</v>
      </c>
      <c r="B77" s="44" t="s">
        <v>621</v>
      </c>
      <c r="C77" s="44" t="s">
        <v>622</v>
      </c>
    </row>
    <row r="78" spans="1:3" ht="11.25">
      <c r="A78" s="136" t="s">
        <v>621</v>
      </c>
      <c r="B78" s="44" t="s">
        <v>625</v>
      </c>
      <c r="C78" s="44" t="s">
        <v>626</v>
      </c>
    </row>
    <row r="79" spans="1:3" ht="11.25">
      <c r="A79" s="136" t="s">
        <v>621</v>
      </c>
      <c r="B79" s="44" t="s">
        <v>627</v>
      </c>
      <c r="C79" s="44" t="s">
        <v>628</v>
      </c>
    </row>
    <row r="80" spans="1:3" ht="11.25">
      <c r="A80" s="136" t="s">
        <v>629</v>
      </c>
      <c r="B80" s="44" t="s">
        <v>631</v>
      </c>
      <c r="C80" s="44" t="s">
        <v>632</v>
      </c>
    </row>
    <row r="81" spans="1:3" ht="11.25">
      <c r="A81" s="136" t="s">
        <v>629</v>
      </c>
      <c r="B81" s="44" t="s">
        <v>629</v>
      </c>
      <c r="C81" s="44" t="s">
        <v>630</v>
      </c>
    </row>
    <row r="82" spans="1:3" ht="11.25">
      <c r="A82" s="136" t="s">
        <v>629</v>
      </c>
      <c r="B82" s="44" t="s">
        <v>633</v>
      </c>
      <c r="C82" s="44" t="s">
        <v>634</v>
      </c>
    </row>
    <row r="83" spans="1:3" ht="11.25">
      <c r="A83" s="136" t="s">
        <v>629</v>
      </c>
      <c r="B83" s="44" t="s">
        <v>635</v>
      </c>
      <c r="C83" s="44" t="s">
        <v>636</v>
      </c>
    </row>
    <row r="84" spans="1:3" ht="11.25">
      <c r="A84" s="136" t="s">
        <v>629</v>
      </c>
      <c r="B84" s="44" t="s">
        <v>637</v>
      </c>
      <c r="C84" s="44" t="s">
        <v>638</v>
      </c>
    </row>
    <row r="85" spans="1:3" ht="11.25">
      <c r="A85" s="136" t="s">
        <v>629</v>
      </c>
      <c r="B85" s="44" t="s">
        <v>639</v>
      </c>
      <c r="C85" s="44" t="s">
        <v>640</v>
      </c>
    </row>
    <row r="86" spans="1:3" ht="11.25">
      <c r="A86" s="136" t="s">
        <v>641</v>
      </c>
      <c r="B86" s="44" t="s">
        <v>641</v>
      </c>
      <c r="C86" s="44" t="s">
        <v>642</v>
      </c>
    </row>
    <row r="87" spans="1:3" ht="11.25">
      <c r="A87" s="136" t="s">
        <v>641</v>
      </c>
      <c r="B87" s="44" t="s">
        <v>643</v>
      </c>
      <c r="C87" s="44" t="s">
        <v>644</v>
      </c>
    </row>
    <row r="88" spans="1:3" ht="11.25">
      <c r="A88" s="136" t="s">
        <v>641</v>
      </c>
      <c r="B88" s="44" t="s">
        <v>645</v>
      </c>
      <c r="C88" s="44" t="s">
        <v>646</v>
      </c>
    </row>
    <row r="89" spans="1:3" ht="11.25">
      <c r="A89" s="136" t="s">
        <v>647</v>
      </c>
      <c r="B89" s="44" t="s">
        <v>649</v>
      </c>
      <c r="C89" s="44" t="s">
        <v>650</v>
      </c>
    </row>
    <row r="90" spans="1:3" ht="11.25">
      <c r="A90" s="136" t="s">
        <v>647</v>
      </c>
      <c r="B90" s="44" t="s">
        <v>651</v>
      </c>
      <c r="C90" s="44" t="s">
        <v>652</v>
      </c>
    </row>
    <row r="91" spans="1:3" ht="11.25">
      <c r="A91" s="136" t="s">
        <v>647</v>
      </c>
      <c r="B91" s="44" t="s">
        <v>653</v>
      </c>
      <c r="C91" s="44" t="s">
        <v>654</v>
      </c>
    </row>
    <row r="92" spans="1:3" ht="11.25">
      <c r="A92" s="136" t="s">
        <v>647</v>
      </c>
      <c r="B92" s="44" t="s">
        <v>655</v>
      </c>
      <c r="C92" s="44" t="s">
        <v>656</v>
      </c>
    </row>
    <row r="93" spans="1:3" ht="11.25">
      <c r="A93" s="136" t="s">
        <v>647</v>
      </c>
      <c r="B93" s="44" t="s">
        <v>657</v>
      </c>
      <c r="C93" s="44" t="s">
        <v>658</v>
      </c>
    </row>
    <row r="94" spans="1:3" ht="11.25">
      <c r="A94" s="136" t="s">
        <v>647</v>
      </c>
      <c r="B94" s="44" t="s">
        <v>659</v>
      </c>
      <c r="C94" s="44" t="s">
        <v>660</v>
      </c>
    </row>
    <row r="95" spans="1:3" ht="11.25">
      <c r="A95" s="136" t="s">
        <v>647</v>
      </c>
      <c r="B95" s="44" t="s">
        <v>661</v>
      </c>
      <c r="C95" s="44" t="s">
        <v>662</v>
      </c>
    </row>
    <row r="96" spans="1:3" ht="11.25">
      <c r="A96" s="136" t="s">
        <v>647</v>
      </c>
      <c r="B96" s="44" t="s">
        <v>663</v>
      </c>
      <c r="C96" s="44" t="s">
        <v>664</v>
      </c>
    </row>
    <row r="97" spans="1:3" ht="11.25">
      <c r="A97" s="136" t="s">
        <v>647</v>
      </c>
      <c r="B97" s="44" t="s">
        <v>647</v>
      </c>
      <c r="C97" s="44" t="s">
        <v>648</v>
      </c>
    </row>
    <row r="98" spans="1:3" ht="11.25">
      <c r="A98" s="136" t="s">
        <v>647</v>
      </c>
      <c r="B98" s="44" t="s">
        <v>665</v>
      </c>
      <c r="C98" s="44" t="s">
        <v>666</v>
      </c>
    </row>
    <row r="99" spans="1:3" ht="11.25">
      <c r="A99" s="136" t="s">
        <v>647</v>
      </c>
      <c r="B99" s="44" t="s">
        <v>667</v>
      </c>
      <c r="C99" s="44" t="s">
        <v>668</v>
      </c>
    </row>
    <row r="100" spans="1:3" ht="11.25">
      <c r="A100" s="136" t="s">
        <v>647</v>
      </c>
      <c r="B100" s="44" t="s">
        <v>669</v>
      </c>
      <c r="C100" s="44" t="s">
        <v>670</v>
      </c>
    </row>
    <row r="101" spans="1:3" ht="11.25">
      <c r="A101" s="136" t="s">
        <v>647</v>
      </c>
      <c r="B101" s="44" t="s">
        <v>671</v>
      </c>
      <c r="C101" s="44" t="s">
        <v>672</v>
      </c>
    </row>
    <row r="102" spans="1:3" ht="11.25">
      <c r="A102" s="136" t="s">
        <v>673</v>
      </c>
      <c r="B102" s="44" t="s">
        <v>675</v>
      </c>
      <c r="C102" s="44" t="s">
        <v>676</v>
      </c>
    </row>
    <row r="103" spans="1:3" ht="11.25">
      <c r="A103" s="136" t="s">
        <v>673</v>
      </c>
      <c r="B103" s="44" t="s">
        <v>677</v>
      </c>
      <c r="C103" s="44" t="s">
        <v>678</v>
      </c>
    </row>
    <row r="104" spans="1:3" ht="11.25">
      <c r="A104" s="136" t="s">
        <v>673</v>
      </c>
      <c r="B104" s="44" t="s">
        <v>673</v>
      </c>
      <c r="C104" s="44" t="s">
        <v>674</v>
      </c>
    </row>
    <row r="105" spans="1:3" ht="11.25">
      <c r="A105" s="136" t="s">
        <v>673</v>
      </c>
      <c r="B105" s="44" t="s">
        <v>679</v>
      </c>
      <c r="C105" s="44" t="s">
        <v>680</v>
      </c>
    </row>
    <row r="106" spans="1:3" ht="11.25">
      <c r="A106" s="136" t="s">
        <v>673</v>
      </c>
      <c r="B106" s="44" t="s">
        <v>681</v>
      </c>
      <c r="C106" s="44" t="s">
        <v>682</v>
      </c>
    </row>
    <row r="107" spans="1:3" ht="11.25">
      <c r="A107" s="136" t="s">
        <v>673</v>
      </c>
      <c r="B107" s="44" t="s">
        <v>683</v>
      </c>
      <c r="C107" s="44" t="s">
        <v>684</v>
      </c>
    </row>
    <row r="108" spans="1:3" ht="11.25">
      <c r="A108" s="136" t="s">
        <v>685</v>
      </c>
      <c r="B108" s="44" t="s">
        <v>687</v>
      </c>
      <c r="C108" s="44" t="s">
        <v>688</v>
      </c>
    </row>
    <row r="109" spans="1:3" ht="11.25">
      <c r="A109" s="136" t="s">
        <v>685</v>
      </c>
      <c r="B109" s="44" t="s">
        <v>689</v>
      </c>
      <c r="C109" s="44" t="s">
        <v>690</v>
      </c>
    </row>
    <row r="110" spans="1:3" ht="11.25">
      <c r="A110" s="136" t="s">
        <v>685</v>
      </c>
      <c r="B110" s="44" t="s">
        <v>691</v>
      </c>
      <c r="C110" s="44" t="s">
        <v>692</v>
      </c>
    </row>
    <row r="111" spans="1:3" ht="11.25">
      <c r="A111" s="136" t="s">
        <v>685</v>
      </c>
      <c r="B111" s="44" t="s">
        <v>693</v>
      </c>
      <c r="C111" s="44" t="s">
        <v>694</v>
      </c>
    </row>
    <row r="112" spans="1:3" ht="11.25">
      <c r="A112" s="44" t="s">
        <v>685</v>
      </c>
      <c r="B112" s="44" t="s">
        <v>685</v>
      </c>
      <c r="C112" s="44" t="s">
        <v>686</v>
      </c>
    </row>
    <row r="113" spans="1:3" ht="11.25">
      <c r="A113" s="44" t="s">
        <v>685</v>
      </c>
      <c r="B113" s="44" t="s">
        <v>695</v>
      </c>
      <c r="C113" s="44" t="s">
        <v>696</v>
      </c>
    </row>
    <row r="114" spans="1:3" ht="11.25">
      <c r="A114" s="44" t="s">
        <v>685</v>
      </c>
      <c r="B114" s="44" t="s">
        <v>697</v>
      </c>
      <c r="C114" s="44" t="s">
        <v>698</v>
      </c>
    </row>
    <row r="115" spans="1:3" ht="11.25">
      <c r="A115" s="44" t="s">
        <v>685</v>
      </c>
      <c r="B115" s="44" t="s">
        <v>699</v>
      </c>
      <c r="C115" s="44" t="s">
        <v>700</v>
      </c>
    </row>
    <row r="116" spans="1:3" ht="11.25">
      <c r="A116" s="44" t="s">
        <v>701</v>
      </c>
      <c r="B116" s="44" t="s">
        <v>703</v>
      </c>
      <c r="C116" s="44" t="s">
        <v>704</v>
      </c>
    </row>
    <row r="117" spans="1:3" ht="11.25">
      <c r="A117" s="44" t="s">
        <v>701</v>
      </c>
      <c r="B117" s="44" t="s">
        <v>701</v>
      </c>
      <c r="C117" s="44" t="s">
        <v>702</v>
      </c>
    </row>
    <row r="118" spans="1:3" ht="11.25">
      <c r="A118" s="44" t="s">
        <v>701</v>
      </c>
      <c r="B118" s="44" t="s">
        <v>705</v>
      </c>
      <c r="C118" s="44" t="s">
        <v>706</v>
      </c>
    </row>
    <row r="119" spans="1:3" ht="11.25">
      <c r="A119" s="44" t="s">
        <v>707</v>
      </c>
      <c r="B119" s="44" t="s">
        <v>709</v>
      </c>
      <c r="C119" s="44" t="s">
        <v>710</v>
      </c>
    </row>
    <row r="120" spans="1:3" ht="11.25">
      <c r="A120" s="44" t="s">
        <v>707</v>
      </c>
      <c r="B120" s="44" t="s">
        <v>711</v>
      </c>
      <c r="C120" s="44" t="s">
        <v>712</v>
      </c>
    </row>
    <row r="121" spans="1:3" ht="11.25">
      <c r="A121" s="44" t="s">
        <v>707</v>
      </c>
      <c r="B121" s="44" t="s">
        <v>713</v>
      </c>
      <c r="C121" s="44" t="s">
        <v>714</v>
      </c>
    </row>
    <row r="122" spans="1:3" ht="11.25">
      <c r="A122" s="44" t="s">
        <v>707</v>
      </c>
      <c r="B122" s="44" t="s">
        <v>715</v>
      </c>
      <c r="C122" s="44" t="s">
        <v>716</v>
      </c>
    </row>
    <row r="123" spans="1:3" ht="11.25">
      <c r="A123" s="44" t="s">
        <v>707</v>
      </c>
      <c r="B123" s="44" t="s">
        <v>717</v>
      </c>
      <c r="C123" s="44" t="s">
        <v>718</v>
      </c>
    </row>
    <row r="124" spans="1:3" ht="11.25">
      <c r="A124" s="44" t="s">
        <v>707</v>
      </c>
      <c r="B124" s="44" t="s">
        <v>719</v>
      </c>
      <c r="C124" s="44" t="s">
        <v>720</v>
      </c>
    </row>
    <row r="125" spans="1:3" ht="11.25">
      <c r="A125" s="44" t="s">
        <v>707</v>
      </c>
      <c r="B125" s="44" t="s">
        <v>721</v>
      </c>
      <c r="C125" s="44" t="s">
        <v>722</v>
      </c>
    </row>
    <row r="126" spans="1:3" ht="11.25">
      <c r="A126" s="44" t="s">
        <v>707</v>
      </c>
      <c r="B126" s="44" t="s">
        <v>707</v>
      </c>
      <c r="C126" s="44" t="s">
        <v>708</v>
      </c>
    </row>
    <row r="127" spans="1:3" ht="11.25">
      <c r="A127" s="44" t="s">
        <v>707</v>
      </c>
      <c r="B127" s="44" t="s">
        <v>723</v>
      </c>
      <c r="C127" s="44" t="s">
        <v>724</v>
      </c>
    </row>
    <row r="128" spans="1:3" ht="11.25">
      <c r="A128" s="44" t="s">
        <v>707</v>
      </c>
      <c r="B128" s="44" t="s">
        <v>725</v>
      </c>
      <c r="C128" s="44" t="s">
        <v>726</v>
      </c>
    </row>
    <row r="129" spans="1:3" ht="11.25">
      <c r="A129" s="44" t="s">
        <v>707</v>
      </c>
      <c r="B129" s="44" t="s">
        <v>727</v>
      </c>
      <c r="C129" s="44" t="s">
        <v>728</v>
      </c>
    </row>
    <row r="130" spans="1:3" ht="11.25">
      <c r="A130" s="44" t="s">
        <v>729</v>
      </c>
      <c r="B130" s="44" t="s">
        <v>731</v>
      </c>
      <c r="C130" s="44" t="s">
        <v>732</v>
      </c>
    </row>
    <row r="131" spans="1:3" ht="11.25">
      <c r="A131" s="44" t="s">
        <v>729</v>
      </c>
      <c r="B131" s="44" t="s">
        <v>729</v>
      </c>
      <c r="C131" s="44" t="s">
        <v>730</v>
      </c>
    </row>
    <row r="132" spans="1:3" ht="11.25">
      <c r="A132" s="44" t="s">
        <v>729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735</v>
      </c>
      <c r="C133" s="44" t="s">
        <v>736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739</v>
      </c>
      <c r="B135" s="44" t="s">
        <v>741</v>
      </c>
      <c r="C135" s="44" t="s">
        <v>742</v>
      </c>
    </row>
    <row r="136" spans="1:3" ht="11.25">
      <c r="A136" s="44" t="s">
        <v>739</v>
      </c>
      <c r="B136" s="44" t="s">
        <v>743</v>
      </c>
      <c r="C136" s="44" t="s">
        <v>744</v>
      </c>
    </row>
    <row r="137" spans="1:3" ht="11.25">
      <c r="A137" s="44" t="s">
        <v>739</v>
      </c>
      <c r="B137" s="44" t="s">
        <v>739</v>
      </c>
      <c r="C137" s="44" t="s">
        <v>740</v>
      </c>
    </row>
    <row r="138" spans="1:3" ht="11.25">
      <c r="A138" s="44" t="s">
        <v>739</v>
      </c>
      <c r="B138" s="44" t="s">
        <v>745</v>
      </c>
      <c r="C138" s="44" t="s">
        <v>746</v>
      </c>
    </row>
    <row r="139" spans="1:3" ht="11.25">
      <c r="A139" s="44" t="s">
        <v>747</v>
      </c>
      <c r="B139" s="44" t="s">
        <v>747</v>
      </c>
      <c r="C139" s="44" t="s">
        <v>748</v>
      </c>
    </row>
    <row r="140" spans="1:3" ht="11.25">
      <c r="A140" s="44" t="s">
        <v>747</v>
      </c>
      <c r="B140" s="44" t="s">
        <v>749</v>
      </c>
      <c r="C140" s="44" t="s">
        <v>750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16.3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1"/>
      <c r="G3" s="129"/>
      <c r="H3" s="148" t="s">
        <v>241</v>
      </c>
    </row>
    <row r="7" s="308" customFormat="1" ht="12.75">
      <c r="A7" s="307" t="s">
        <v>1</v>
      </c>
    </row>
    <row r="9" spans="3:8" s="86" customFormat="1" ht="33.75">
      <c r="C9" s="107"/>
      <c r="D9" s="309" t="s">
        <v>2</v>
      </c>
      <c r="E9" s="335"/>
      <c r="F9" s="310"/>
      <c r="G9" s="129"/>
      <c r="H9" s="111"/>
    </row>
    <row r="11" s="308" customFormat="1" ht="12.75">
      <c r="A11" s="307" t="s">
        <v>3</v>
      </c>
    </row>
    <row r="13" spans="4:8" s="86" customFormat="1" ht="11.25">
      <c r="D13" s="91"/>
      <c r="E13" s="311"/>
      <c r="F13" s="312"/>
      <c r="G13" s="313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5" customWidth="1"/>
    <col min="8" max="8" width="32.625" style="14" customWidth="1"/>
    <col min="9" max="9" width="2.625" style="197" customWidth="1"/>
    <col min="10" max="10" width="2.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2011</v>
      </c>
      <c r="C1" s="38" t="str">
        <f>org&amp;"_INN:"&amp;inn&amp;"_KPP:"&amp;kpp</f>
        <v>Муниципальное унитарное предприятие  г. Ижевска "Ижводоканал"_INN:1826000408_KPP:183401001</v>
      </c>
      <c r="G1" s="39"/>
      <c r="I1" s="196"/>
    </row>
    <row r="2" spans="1:9" s="38" customFormat="1" ht="11.25" customHeight="1">
      <c r="A2" s="9" t="str">
        <f>IF(org="","Не определено",org)</f>
        <v>Муниципальное унитарное предприятие  г. Ижевска "Ижводоканал"</v>
      </c>
      <c r="B2" s="10" t="str">
        <f>IF(inn="","Не определено",inn)</f>
        <v>1826000408</v>
      </c>
      <c r="G2" s="39"/>
      <c r="I2" s="196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64" t="str">
        <f>version</f>
        <v>Версия 3.0</v>
      </c>
      <c r="H3" s="364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65" t="s">
        <v>401</v>
      </c>
      <c r="F4" s="366"/>
      <c r="G4" s="367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68" t="s">
        <v>288</v>
      </c>
      <c r="F6" s="369"/>
      <c r="G6" s="18"/>
      <c r="H6" s="16"/>
      <c r="I6" s="199"/>
    </row>
    <row r="7" spans="1:9" ht="24.75" customHeight="1" thickBot="1">
      <c r="A7" s="65"/>
      <c r="D7" s="15"/>
      <c r="E7" s="370" t="s">
        <v>185</v>
      </c>
      <c r="F7" s="371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377</v>
      </c>
      <c r="F9" s="178" t="s">
        <v>224</v>
      </c>
      <c r="G9" s="201" t="s">
        <v>378</v>
      </c>
      <c r="H9" s="212" t="s">
        <v>333</v>
      </c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174</v>
      </c>
      <c r="G11" s="201" t="s">
        <v>135</v>
      </c>
      <c r="H11" s="212" t="s">
        <v>812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781</v>
      </c>
      <c r="F13" s="372" t="s">
        <v>786</v>
      </c>
      <c r="G13" s="373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193</v>
      </c>
      <c r="F15" s="374"/>
      <c r="G15" s="375"/>
      <c r="H15" s="194" t="s">
        <v>234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784</v>
      </c>
      <c r="F17" s="57" t="s">
        <v>787</v>
      </c>
      <c r="G17" s="25"/>
      <c r="H17" s="289" t="s">
        <v>39</v>
      </c>
      <c r="I17" s="199"/>
    </row>
    <row r="18" spans="4:9" ht="19.5" customHeight="1" thickBot="1">
      <c r="D18" s="19"/>
      <c r="E18" s="53" t="s">
        <v>785</v>
      </c>
      <c r="F18" s="58" t="s">
        <v>788</v>
      </c>
      <c r="G18" s="26"/>
      <c r="H18" s="290" t="s">
        <v>789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237</v>
      </c>
      <c r="F20" s="362" t="s">
        <v>213</v>
      </c>
      <c r="G20" s="363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782</v>
      </c>
      <c r="F22" s="55" t="s">
        <v>218</v>
      </c>
      <c r="G22" s="84" t="s">
        <v>554</v>
      </c>
      <c r="H22" s="16"/>
      <c r="I22" s="199"/>
      <c r="O22" s="46"/>
      <c r="P22" s="46"/>
      <c r="Q22" s="47"/>
    </row>
    <row r="23" spans="4:9" ht="24.75" customHeight="1">
      <c r="D23" s="19"/>
      <c r="E23" s="380" t="s">
        <v>783</v>
      </c>
      <c r="F23" s="43" t="s">
        <v>247</v>
      </c>
      <c r="G23" s="49" t="s">
        <v>554</v>
      </c>
      <c r="H23" s="16" t="s">
        <v>194</v>
      </c>
      <c r="I23" s="199"/>
    </row>
    <row r="24" spans="4:9" ht="24.75" customHeight="1" thickBot="1">
      <c r="D24" s="19"/>
      <c r="E24" s="383"/>
      <c r="F24" s="56" t="s">
        <v>301</v>
      </c>
      <c r="G24" s="59" t="s">
        <v>555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 thickBot="1">
      <c r="A26" s="27" t="s">
        <v>248</v>
      </c>
      <c r="B26" s="10" t="s">
        <v>196</v>
      </c>
      <c r="D26" s="15"/>
      <c r="E26" s="378" t="s">
        <v>196</v>
      </c>
      <c r="F26" s="379"/>
      <c r="G26" s="61" t="s">
        <v>798</v>
      </c>
      <c r="H26" s="16"/>
      <c r="I26" s="199"/>
    </row>
    <row r="27" spans="1:9" ht="27" customHeight="1">
      <c r="A27" s="27" t="s">
        <v>249</v>
      </c>
      <c r="B27" s="10" t="s">
        <v>296</v>
      </c>
      <c r="D27" s="15"/>
      <c r="E27" s="381" t="s">
        <v>296</v>
      </c>
      <c r="F27" s="382"/>
      <c r="G27" s="61" t="s">
        <v>798</v>
      </c>
      <c r="H27" s="16"/>
      <c r="I27" s="199"/>
    </row>
    <row r="28" spans="1:9" ht="21" customHeight="1">
      <c r="A28" s="27" t="s">
        <v>250</v>
      </c>
      <c r="B28" s="10" t="s">
        <v>198</v>
      </c>
      <c r="D28" s="15"/>
      <c r="E28" s="380" t="s">
        <v>199</v>
      </c>
      <c r="F28" s="42" t="s">
        <v>200</v>
      </c>
      <c r="G28" s="62" t="s">
        <v>790</v>
      </c>
      <c r="H28" s="16"/>
      <c r="I28" s="199"/>
    </row>
    <row r="29" spans="1:9" ht="21" customHeight="1">
      <c r="A29" s="27" t="s">
        <v>251</v>
      </c>
      <c r="B29" s="10" t="s">
        <v>201</v>
      </c>
      <c r="D29" s="15"/>
      <c r="E29" s="380"/>
      <c r="F29" s="42" t="s">
        <v>202</v>
      </c>
      <c r="G29" s="62" t="s">
        <v>799</v>
      </c>
      <c r="H29" s="16"/>
      <c r="I29" s="199"/>
    </row>
    <row r="30" spans="1:9" ht="21" customHeight="1">
      <c r="A30" s="27" t="s">
        <v>252</v>
      </c>
      <c r="B30" s="10" t="s">
        <v>203</v>
      </c>
      <c r="D30" s="15"/>
      <c r="E30" s="380" t="s">
        <v>204</v>
      </c>
      <c r="F30" s="42" t="s">
        <v>200</v>
      </c>
      <c r="G30" s="62" t="s">
        <v>791</v>
      </c>
      <c r="H30" s="16"/>
      <c r="I30" s="199"/>
    </row>
    <row r="31" spans="1:9" ht="21" customHeight="1">
      <c r="A31" s="27" t="s">
        <v>253</v>
      </c>
      <c r="B31" s="10" t="s">
        <v>205</v>
      </c>
      <c r="D31" s="15"/>
      <c r="E31" s="380"/>
      <c r="F31" s="42" t="s">
        <v>202</v>
      </c>
      <c r="G31" s="62" t="s">
        <v>800</v>
      </c>
      <c r="H31" s="16"/>
      <c r="I31" s="199"/>
    </row>
    <row r="32" spans="1:9" ht="21" customHeight="1">
      <c r="A32" s="27" t="s">
        <v>195</v>
      </c>
      <c r="B32" s="28" t="s">
        <v>206</v>
      </c>
      <c r="D32" s="29"/>
      <c r="E32" s="376" t="s">
        <v>207</v>
      </c>
      <c r="F32" s="30" t="s">
        <v>200</v>
      </c>
      <c r="G32" s="63"/>
      <c r="H32" s="195"/>
      <c r="I32" s="199"/>
    </row>
    <row r="33" spans="1:9" ht="21" customHeight="1">
      <c r="A33" s="27" t="s">
        <v>197</v>
      </c>
      <c r="B33" s="28" t="s">
        <v>208</v>
      </c>
      <c r="D33" s="29"/>
      <c r="E33" s="376"/>
      <c r="F33" s="30" t="s">
        <v>209</v>
      </c>
      <c r="G33" s="63"/>
      <c r="H33" s="195"/>
      <c r="I33" s="199"/>
    </row>
    <row r="34" spans="1:9" ht="21" customHeight="1">
      <c r="A34" s="27" t="s">
        <v>254</v>
      </c>
      <c r="B34" s="28" t="s">
        <v>210</v>
      </c>
      <c r="D34" s="29"/>
      <c r="E34" s="376"/>
      <c r="F34" s="30" t="s">
        <v>202</v>
      </c>
      <c r="G34" s="63"/>
      <c r="H34" s="195"/>
      <c r="I34" s="199"/>
    </row>
    <row r="35" spans="1:9" ht="21" customHeight="1" thickBot="1">
      <c r="A35" s="27" t="s">
        <v>255</v>
      </c>
      <c r="B35" s="28" t="s">
        <v>211</v>
      </c>
      <c r="D35" s="29"/>
      <c r="E35" s="377"/>
      <c r="F35" s="48" t="s">
        <v>212</v>
      </c>
      <c r="G35" s="64"/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5.625" style="77" customWidth="1"/>
    <col min="2" max="2" width="25.625" style="77" customWidth="1"/>
    <col min="3" max="3" width="100.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3" t="s">
        <v>347</v>
      </c>
      <c r="C3" s="244" t="str">
        <f>'ХВС цены'!$E$10</f>
        <v>Информация о ценах (тарифах) на регулируемые товары и услуги и надбавках к этим ценам (тарифам)</v>
      </c>
      <c r="D3" s="245" t="s">
        <v>372</v>
      </c>
      <c r="E3" s="79"/>
    </row>
    <row r="4" spans="1:5" ht="34.5" customHeight="1">
      <c r="A4" s="79"/>
      <c r="B4" s="85" t="s">
        <v>348</v>
      </c>
      <c r="C4" s="246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7" t="s">
        <v>372</v>
      </c>
      <c r="E4" s="79"/>
    </row>
    <row r="5" spans="2:4" ht="34.5" customHeight="1">
      <c r="B5" s="248" t="s">
        <v>349</v>
      </c>
      <c r="C5" s="249" t="str">
        <f>'ХВС инвестиции'!$E$10</f>
        <v>Информация об инвестиционных программах и отчетах об их реализации</v>
      </c>
      <c r="D5" s="247" t="s">
        <v>372</v>
      </c>
    </row>
    <row r="6" spans="1:5" ht="34.5" customHeight="1">
      <c r="A6" s="79"/>
      <c r="B6" s="85" t="s">
        <v>350</v>
      </c>
      <c r="C6" s="246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7" t="s">
        <v>372</v>
      </c>
      <c r="E6" s="79"/>
    </row>
    <row r="7" spans="1:5" ht="34.5" customHeight="1">
      <c r="A7" s="79"/>
      <c r="B7" s="340" t="s">
        <v>351</v>
      </c>
      <c r="C7" s="341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2" t="s">
        <v>372</v>
      </c>
      <c r="E7" s="79"/>
    </row>
    <row r="8" spans="1:5" ht="34.5" customHeight="1" thickBot="1">
      <c r="A8" s="79"/>
      <c r="B8" s="338" t="s">
        <v>23</v>
      </c>
      <c r="C8" s="339" t="str">
        <f>'Ссылки на публикации'!E10</f>
        <v>Ссылки на публикации в других источниках</v>
      </c>
      <c r="D8" s="250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75" zoomScaleNormal="75" zoomScalePageLayoutView="0" workbookViewId="0" topLeftCell="J24">
      <selection activeCell="N35" sqref="N35:N36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179" customWidth="1"/>
    <col min="6" max="6" width="50.625" style="86" customWidth="1"/>
    <col min="7" max="7" width="15.625" style="86" customWidth="1"/>
    <col min="8" max="11" width="20.625" style="86" customWidth="1"/>
    <col min="12" max="13" width="40.625" style="86" customWidth="1"/>
    <col min="14" max="14" width="60.625" style="86" customWidth="1"/>
    <col min="15" max="16" width="2.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3" t="s">
        <v>373</v>
      </c>
      <c r="G9" s="251"/>
      <c r="H9" s="251"/>
      <c r="I9" s="251"/>
      <c r="J9" s="251"/>
      <c r="K9" s="251"/>
      <c r="L9" s="251"/>
      <c r="M9" s="251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4" t="s">
        <v>416</v>
      </c>
      <c r="F10" s="385"/>
      <c r="G10" s="385"/>
      <c r="H10" s="385"/>
      <c r="I10" s="385"/>
      <c r="J10" s="385"/>
      <c r="K10" s="385"/>
      <c r="L10" s="385"/>
      <c r="M10" s="385"/>
      <c r="N10" s="386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0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5" t="s">
        <v>0</v>
      </c>
      <c r="N12" s="306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7">
        <v>1</v>
      </c>
      <c r="F13" s="228">
        <f>E13+1</f>
        <v>2</v>
      </c>
      <c r="G13" s="228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9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0" t="s">
        <v>310</v>
      </c>
      <c r="F14" s="271" t="s">
        <v>133</v>
      </c>
      <c r="G14" s="272"/>
      <c r="H14" s="223"/>
      <c r="I14" s="224"/>
      <c r="J14" s="224"/>
      <c r="K14" s="225"/>
      <c r="L14" s="225"/>
      <c r="M14" s="301"/>
      <c r="N14" s="226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3" t="s">
        <v>457</v>
      </c>
      <c r="F15" s="274" t="s">
        <v>123</v>
      </c>
      <c r="G15" s="272"/>
      <c r="H15" s="159"/>
      <c r="I15" s="204"/>
      <c r="J15" s="204"/>
      <c r="K15" s="190"/>
      <c r="L15" s="190"/>
      <c r="M15" s="302"/>
      <c r="N15" s="209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3" t="s">
        <v>458</v>
      </c>
      <c r="F16" s="275" t="s">
        <v>335</v>
      </c>
      <c r="G16" s="276" t="s">
        <v>119</v>
      </c>
      <c r="H16" s="202">
        <v>7.23</v>
      </c>
      <c r="I16" s="189">
        <v>40544</v>
      </c>
      <c r="J16" s="189">
        <v>40908</v>
      </c>
      <c r="K16" s="193" t="s">
        <v>794</v>
      </c>
      <c r="L16" s="192" t="s">
        <v>792</v>
      </c>
      <c r="M16" s="303" t="s">
        <v>793</v>
      </c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77" t="s">
        <v>459</v>
      </c>
      <c r="F17" s="278" t="s">
        <v>336</v>
      </c>
      <c r="G17" s="272"/>
      <c r="H17" s="159"/>
      <c r="I17" s="204"/>
      <c r="J17" s="204"/>
      <c r="K17" s="190"/>
      <c r="L17" s="190"/>
      <c r="M17" s="302"/>
      <c r="N17" s="209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3" t="s">
        <v>460</v>
      </c>
      <c r="F18" s="279" t="s">
        <v>337</v>
      </c>
      <c r="G18" s="276" t="s">
        <v>119</v>
      </c>
      <c r="H18" s="336"/>
      <c r="I18" s="204"/>
      <c r="J18" s="204"/>
      <c r="K18" s="337"/>
      <c r="L18" s="190"/>
      <c r="M18" s="302"/>
      <c r="N18" s="209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3" t="s">
        <v>461</v>
      </c>
      <c r="F19" s="279" t="s">
        <v>338</v>
      </c>
      <c r="G19" s="276" t="s">
        <v>120</v>
      </c>
      <c r="H19" s="336"/>
      <c r="I19" s="204"/>
      <c r="J19" s="204"/>
      <c r="K19" s="337"/>
      <c r="L19" s="190"/>
      <c r="M19" s="302"/>
      <c r="N19" s="209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77" t="s">
        <v>462</v>
      </c>
      <c r="F20" s="274" t="s">
        <v>124</v>
      </c>
      <c r="G20" s="272"/>
      <c r="H20" s="159"/>
      <c r="I20" s="204"/>
      <c r="J20" s="204"/>
      <c r="K20" s="190"/>
      <c r="L20" s="190"/>
      <c r="M20" s="302"/>
      <c r="N20" s="209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3" t="s">
        <v>463</v>
      </c>
      <c r="F21" s="275" t="s">
        <v>335</v>
      </c>
      <c r="G21" s="276" t="s">
        <v>119</v>
      </c>
      <c r="H21" s="202">
        <v>7.23</v>
      </c>
      <c r="I21" s="189">
        <v>40544</v>
      </c>
      <c r="J21" s="189">
        <v>40908</v>
      </c>
      <c r="K21" s="193" t="s">
        <v>794</v>
      </c>
      <c r="L21" s="192" t="s">
        <v>792</v>
      </c>
      <c r="M21" s="303" t="s">
        <v>793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77" t="s">
        <v>464</v>
      </c>
      <c r="F22" s="278" t="s">
        <v>336</v>
      </c>
      <c r="G22" s="272"/>
      <c r="H22" s="159"/>
      <c r="I22" s="204"/>
      <c r="J22" s="204"/>
      <c r="K22" s="190"/>
      <c r="L22" s="190"/>
      <c r="M22" s="302"/>
      <c r="N22" s="209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3" t="s">
        <v>465</v>
      </c>
      <c r="F23" s="279" t="s">
        <v>337</v>
      </c>
      <c r="G23" s="276" t="s">
        <v>119</v>
      </c>
      <c r="H23" s="336"/>
      <c r="I23" s="204"/>
      <c r="J23" s="204"/>
      <c r="K23" s="337"/>
      <c r="L23" s="190"/>
      <c r="M23" s="302"/>
      <c r="N23" s="209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3" t="s">
        <v>466</v>
      </c>
      <c r="F24" s="279" t="s">
        <v>338</v>
      </c>
      <c r="G24" s="276" t="s">
        <v>120</v>
      </c>
      <c r="H24" s="336"/>
      <c r="I24" s="204"/>
      <c r="J24" s="204"/>
      <c r="K24" s="337"/>
      <c r="L24" s="190"/>
      <c r="M24" s="302"/>
      <c r="N24" s="209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77" t="s">
        <v>467</v>
      </c>
      <c r="F25" s="274" t="s">
        <v>125</v>
      </c>
      <c r="G25" s="272"/>
      <c r="H25" s="159"/>
      <c r="I25" s="204"/>
      <c r="J25" s="204"/>
      <c r="K25" s="190"/>
      <c r="L25" s="190"/>
      <c r="M25" s="302"/>
      <c r="N25" s="209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3" t="s">
        <v>468</v>
      </c>
      <c r="F26" s="275" t="s">
        <v>335</v>
      </c>
      <c r="G26" s="276" t="s">
        <v>119</v>
      </c>
      <c r="H26" s="202">
        <v>7.23</v>
      </c>
      <c r="I26" s="189">
        <v>40544</v>
      </c>
      <c r="J26" s="189">
        <v>40908</v>
      </c>
      <c r="K26" s="193" t="s">
        <v>794</v>
      </c>
      <c r="L26" s="192" t="s">
        <v>792</v>
      </c>
      <c r="M26" s="303" t="s">
        <v>793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77" t="s">
        <v>469</v>
      </c>
      <c r="F27" s="278" t="s">
        <v>336</v>
      </c>
      <c r="G27" s="272"/>
      <c r="H27" s="159"/>
      <c r="I27" s="204"/>
      <c r="J27" s="204"/>
      <c r="K27" s="190"/>
      <c r="L27" s="190"/>
      <c r="M27" s="302"/>
      <c r="N27" s="209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3" t="s">
        <v>470</v>
      </c>
      <c r="F28" s="279" t="s">
        <v>337</v>
      </c>
      <c r="G28" s="276" t="s">
        <v>119</v>
      </c>
      <c r="H28" s="336"/>
      <c r="I28" s="204"/>
      <c r="J28" s="204"/>
      <c r="K28" s="337"/>
      <c r="L28" s="190"/>
      <c r="M28" s="302"/>
      <c r="N28" s="209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3" t="s">
        <v>471</v>
      </c>
      <c r="F29" s="279" t="s">
        <v>338</v>
      </c>
      <c r="G29" s="276" t="s">
        <v>120</v>
      </c>
      <c r="H29" s="336"/>
      <c r="I29" s="204"/>
      <c r="J29" s="204"/>
      <c r="K29" s="337"/>
      <c r="L29" s="190"/>
      <c r="M29" s="302"/>
      <c r="N29" s="209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0" t="s">
        <v>261</v>
      </c>
      <c r="F30" s="281" t="s">
        <v>127</v>
      </c>
      <c r="G30" s="276" t="s">
        <v>119</v>
      </c>
      <c r="H30" s="202"/>
      <c r="I30" s="189"/>
      <c r="J30" s="189"/>
      <c r="K30" s="193"/>
      <c r="L30" s="192"/>
      <c r="M30" s="303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3" t="s">
        <v>145</v>
      </c>
      <c r="F31" s="282" t="s">
        <v>126</v>
      </c>
      <c r="G31" s="276" t="s">
        <v>119</v>
      </c>
      <c r="H31" s="202"/>
      <c r="I31" s="189"/>
      <c r="J31" s="189"/>
      <c r="K31" s="193"/>
      <c r="L31" s="192"/>
      <c r="M31" s="303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3" t="s">
        <v>472</v>
      </c>
      <c r="F32" s="282" t="s">
        <v>128</v>
      </c>
      <c r="G32" s="276" t="s">
        <v>119</v>
      </c>
      <c r="H32" s="202"/>
      <c r="I32" s="189"/>
      <c r="J32" s="189"/>
      <c r="K32" s="193"/>
      <c r="L32" s="192"/>
      <c r="M32" s="303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3" t="s">
        <v>473</v>
      </c>
      <c r="F33" s="282" t="s">
        <v>129</v>
      </c>
      <c r="G33" s="276" t="s">
        <v>119</v>
      </c>
      <c r="H33" s="202"/>
      <c r="I33" s="189"/>
      <c r="J33" s="189"/>
      <c r="K33" s="193"/>
      <c r="L33" s="192"/>
      <c r="M33" s="303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0" t="s">
        <v>138</v>
      </c>
      <c r="F34" s="281" t="s">
        <v>130</v>
      </c>
      <c r="G34" s="276" t="s">
        <v>119</v>
      </c>
      <c r="H34" s="202"/>
      <c r="I34" s="189"/>
      <c r="J34" s="189"/>
      <c r="K34" s="193"/>
      <c r="L34" s="192"/>
      <c r="M34" s="303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0" t="s">
        <v>262</v>
      </c>
      <c r="F35" s="281" t="s">
        <v>131</v>
      </c>
      <c r="G35" s="276" t="s">
        <v>121</v>
      </c>
      <c r="H35" s="202">
        <v>9640</v>
      </c>
      <c r="I35" s="189">
        <v>40561</v>
      </c>
      <c r="J35" s="189">
        <v>40926</v>
      </c>
      <c r="K35" s="193" t="s">
        <v>795</v>
      </c>
      <c r="L35" s="192" t="s">
        <v>796</v>
      </c>
      <c r="M35" s="303"/>
      <c r="N35" s="191" t="s">
        <v>797</v>
      </c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3" t="s">
        <v>263</v>
      </c>
      <c r="F36" s="284" t="s">
        <v>132</v>
      </c>
      <c r="G36" s="285" t="s">
        <v>121</v>
      </c>
      <c r="H36" s="203">
        <v>9640</v>
      </c>
      <c r="I36" s="205">
        <v>40561</v>
      </c>
      <c r="J36" s="189">
        <v>40927</v>
      </c>
      <c r="K36" s="193" t="s">
        <v>795</v>
      </c>
      <c r="L36" s="192" t="s">
        <v>796</v>
      </c>
      <c r="M36" s="304"/>
      <c r="N36" s="191" t="s">
        <v>797</v>
      </c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1">
      <selection activeCell="G16" sqref="G16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3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4" t="s">
        <v>318</v>
      </c>
      <c r="F10" s="385"/>
      <c r="G10" s="386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88"/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/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/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2">
        <f>SUM(G18:G22)</f>
        <v>0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/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/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/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/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/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2">
        <f>SUM(G24:G28)</f>
        <v>0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/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/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/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/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K54"/>
  <sheetViews>
    <sheetView zoomScale="70" zoomScaleNormal="70" zoomScalePageLayoutView="0" workbookViewId="0" topLeftCell="C9">
      <selection activeCell="G18" sqref="G18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8.50390625" style="86" bestFit="1" customWidth="1"/>
    <col min="5" max="5" width="7.00390625" style="86" customWidth="1"/>
    <col min="6" max="6" width="50.625" style="86" customWidth="1"/>
    <col min="7" max="7" width="46.125" style="86" customWidth="1"/>
    <col min="8" max="8" width="28.625" style="86" customWidth="1"/>
    <col min="9" max="10" width="40.625" style="86" hidden="1" customWidth="1"/>
    <col min="11" max="15" width="40.625" style="86" customWidth="1"/>
    <col min="16" max="16" width="40.625" style="86" hidden="1" customWidth="1"/>
    <col min="17" max="17" width="22.625" style="86" customWidth="1"/>
    <col min="18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7" ht="11.25"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4:37" ht="12.75" customHeight="1">
      <c r="D9" s="91"/>
      <c r="E9" s="92"/>
      <c r="F9" s="213" t="s">
        <v>373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94"/>
      <c r="S9" s="94"/>
      <c r="T9" s="94"/>
      <c r="U9" s="94"/>
      <c r="V9" s="94"/>
      <c r="W9" s="94"/>
      <c r="X9" s="94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3:33" ht="30.75" customHeight="1">
      <c r="C10" s="96"/>
      <c r="D10" s="97"/>
      <c r="E10" s="384" t="s">
        <v>425</v>
      </c>
      <c r="F10" s="385"/>
      <c r="G10" s="386"/>
      <c r="H10" s="156"/>
      <c r="I10" s="157"/>
      <c r="J10" s="156"/>
      <c r="K10" s="156"/>
      <c r="L10" s="156"/>
      <c r="M10" s="156"/>
      <c r="N10" s="156"/>
      <c r="O10" s="156"/>
      <c r="P10" s="156"/>
      <c r="Q10" s="98"/>
      <c r="R10" s="99"/>
      <c r="S10" s="99"/>
      <c r="T10" s="99"/>
      <c r="U10" s="99"/>
      <c r="V10" s="99"/>
      <c r="W10" s="99"/>
      <c r="X10" s="99"/>
      <c r="Y10" s="99"/>
      <c r="Z10" s="100"/>
      <c r="AA10" s="100"/>
      <c r="AB10" s="100"/>
      <c r="AC10" s="100"/>
      <c r="AD10" s="100"/>
      <c r="AE10" s="100"/>
      <c r="AF10" s="100"/>
      <c r="AG10" s="100"/>
    </row>
    <row r="11" spans="3:33" ht="12.75" customHeight="1" thickBot="1">
      <c r="C11" s="96"/>
      <c r="D11" s="97"/>
      <c r="E11" s="92"/>
      <c r="F11" s="92"/>
      <c r="G11" s="155"/>
      <c r="H11" s="253"/>
      <c r="I11" s="157"/>
      <c r="J11" s="253"/>
      <c r="K11" s="253"/>
      <c r="L11" s="253"/>
      <c r="M11" s="253"/>
      <c r="N11" s="253"/>
      <c r="O11" s="253"/>
      <c r="P11" s="253"/>
      <c r="Q11" s="93"/>
      <c r="R11" s="94"/>
      <c r="S11" s="94"/>
      <c r="T11" s="94"/>
      <c r="U11" s="94"/>
      <c r="V11" s="94"/>
      <c r="W11" s="94"/>
      <c r="X11" s="94"/>
      <c r="Y11" s="94"/>
      <c r="Z11" s="100"/>
      <c r="AA11" s="100"/>
      <c r="AB11" s="100"/>
      <c r="AC11" s="100"/>
      <c r="AD11" s="100"/>
      <c r="AE11" s="100"/>
      <c r="AF11" s="100"/>
      <c r="AG11" s="100"/>
    </row>
    <row r="12" spans="3:33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157"/>
      <c r="M12" s="157"/>
      <c r="N12" s="157"/>
      <c r="O12" s="157"/>
      <c r="P12" s="157"/>
      <c r="Q12" s="93"/>
      <c r="R12" s="94"/>
      <c r="S12" s="94"/>
      <c r="T12" s="94"/>
      <c r="U12" s="94"/>
      <c r="V12" s="94"/>
      <c r="W12" s="94"/>
      <c r="X12" s="94"/>
      <c r="Y12" s="94"/>
      <c r="Z12" s="100"/>
      <c r="AA12" s="100"/>
      <c r="AB12" s="100"/>
      <c r="AC12" s="100"/>
      <c r="AD12" s="100"/>
      <c r="AE12" s="100"/>
      <c r="AF12" s="100"/>
      <c r="AG12" s="100"/>
    </row>
    <row r="13" spans="3:33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158"/>
      <c r="M13" s="158"/>
      <c r="N13" s="158"/>
      <c r="O13" s="158"/>
      <c r="P13" s="158"/>
      <c r="Q13" s="93"/>
      <c r="R13" s="94"/>
      <c r="S13" s="94"/>
      <c r="T13" s="94"/>
      <c r="U13" s="94"/>
      <c r="V13" s="94"/>
      <c r="W13" s="94"/>
      <c r="X13" s="94"/>
      <c r="Y13" s="94"/>
      <c r="Z13" s="100"/>
      <c r="AA13" s="100"/>
      <c r="AB13" s="100"/>
      <c r="AC13" s="100"/>
      <c r="AD13" s="100"/>
      <c r="AE13" s="100"/>
      <c r="AF13" s="100"/>
      <c r="AG13" s="100"/>
    </row>
    <row r="14" spans="3:17" s="206" customFormat="1" ht="33.75">
      <c r="C14" s="107"/>
      <c r="D14" s="108"/>
      <c r="E14" s="122">
        <v>1</v>
      </c>
      <c r="F14" s="259" t="s">
        <v>312</v>
      </c>
      <c r="G14" s="260" t="s">
        <v>801</v>
      </c>
      <c r="H14" s="261"/>
      <c r="I14" s="166"/>
      <c r="J14" s="292" t="s">
        <v>447</v>
      </c>
      <c r="K14" s="292" t="s">
        <v>802</v>
      </c>
      <c r="L14" s="292" t="s">
        <v>803</v>
      </c>
      <c r="M14" s="292" t="s">
        <v>804</v>
      </c>
      <c r="N14" s="292" t="s">
        <v>805</v>
      </c>
      <c r="O14" s="292" t="s">
        <v>806</v>
      </c>
      <c r="P14" s="267"/>
      <c r="Q14" s="217" t="s">
        <v>25</v>
      </c>
    </row>
    <row r="15" spans="3:17" ht="57">
      <c r="C15" s="107"/>
      <c r="D15" s="108"/>
      <c r="E15" s="124">
        <v>2</v>
      </c>
      <c r="F15" s="159" t="s">
        <v>313</v>
      </c>
      <c r="G15" s="207" t="s">
        <v>807</v>
      </c>
      <c r="H15" s="262"/>
      <c r="I15" s="167"/>
      <c r="J15" s="293" t="s">
        <v>26</v>
      </c>
      <c r="K15" s="293" t="s">
        <v>26</v>
      </c>
      <c r="L15" s="293" t="s">
        <v>26</v>
      </c>
      <c r="M15" s="293" t="s">
        <v>26</v>
      </c>
      <c r="N15" s="293" t="s">
        <v>26</v>
      </c>
      <c r="O15" s="293" t="s">
        <v>26</v>
      </c>
      <c r="P15" s="267"/>
      <c r="Q15" s="111"/>
    </row>
    <row r="16" spans="3:17" ht="29.25" customHeight="1">
      <c r="C16" s="107"/>
      <c r="D16" s="108"/>
      <c r="E16" s="124">
        <v>3</v>
      </c>
      <c r="F16" s="161" t="s">
        <v>314</v>
      </c>
      <c r="G16" s="160" t="s">
        <v>223</v>
      </c>
      <c r="H16" s="263"/>
      <c r="I16" s="167"/>
      <c r="J16" s="293" t="s">
        <v>26</v>
      </c>
      <c r="K16" s="293" t="s">
        <v>26</v>
      </c>
      <c r="L16" s="293" t="s">
        <v>26</v>
      </c>
      <c r="M16" s="293" t="s">
        <v>26</v>
      </c>
      <c r="N16" s="293" t="s">
        <v>26</v>
      </c>
      <c r="O16" s="293" t="s">
        <v>26</v>
      </c>
      <c r="P16" s="267"/>
      <c r="Q16" s="111"/>
    </row>
    <row r="17" spans="3:17" ht="29.25" customHeight="1">
      <c r="C17" s="107"/>
      <c r="D17" s="108"/>
      <c r="E17" s="124">
        <v>4</v>
      </c>
      <c r="F17" s="161" t="s">
        <v>315</v>
      </c>
      <c r="G17" s="160" t="s">
        <v>225</v>
      </c>
      <c r="H17" s="263"/>
      <c r="I17" s="167"/>
      <c r="J17" s="293" t="s">
        <v>26</v>
      </c>
      <c r="K17" s="293" t="s">
        <v>26</v>
      </c>
      <c r="L17" s="293" t="s">
        <v>26</v>
      </c>
      <c r="M17" s="293" t="s">
        <v>26</v>
      </c>
      <c r="N17" s="293" t="s">
        <v>26</v>
      </c>
      <c r="O17" s="293" t="s">
        <v>26</v>
      </c>
      <c r="P17" s="267"/>
      <c r="Q17" s="111"/>
    </row>
    <row r="18" spans="3:17" ht="29.25" customHeight="1">
      <c r="C18" s="107"/>
      <c r="D18" s="108"/>
      <c r="E18" s="124">
        <v>5</v>
      </c>
      <c r="F18" s="159" t="s">
        <v>41</v>
      </c>
      <c r="G18" s="162">
        <v>510949.5</v>
      </c>
      <c r="H18" s="264"/>
      <c r="I18" s="168"/>
      <c r="J18" s="294" t="s">
        <v>26</v>
      </c>
      <c r="K18" s="294" t="s">
        <v>26</v>
      </c>
      <c r="L18" s="294" t="s">
        <v>26</v>
      </c>
      <c r="M18" s="294" t="s">
        <v>26</v>
      </c>
      <c r="N18" s="294" t="s">
        <v>26</v>
      </c>
      <c r="O18" s="294" t="s">
        <v>26</v>
      </c>
      <c r="P18" s="268"/>
      <c r="Q18" s="111"/>
    </row>
    <row r="19" spans="3:17" ht="29.25" customHeight="1">
      <c r="C19" s="107"/>
      <c r="D19" s="108"/>
      <c r="E19" s="124" t="s">
        <v>242</v>
      </c>
      <c r="F19" s="159" t="s">
        <v>27</v>
      </c>
      <c r="G19" s="286" t="s">
        <v>174</v>
      </c>
      <c r="H19" s="265"/>
      <c r="I19" s="214"/>
      <c r="J19" s="293" t="s">
        <v>26</v>
      </c>
      <c r="K19" s="293" t="s">
        <v>26</v>
      </c>
      <c r="L19" s="293" t="s">
        <v>26</v>
      </c>
      <c r="M19" s="293" t="s">
        <v>26</v>
      </c>
      <c r="N19" s="293" t="s">
        <v>26</v>
      </c>
      <c r="O19" s="293" t="s">
        <v>26</v>
      </c>
      <c r="P19" s="267"/>
      <c r="Q19" s="111"/>
    </row>
    <row r="20" spans="3:17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SUM(J20:P20)</f>
        <v>0</v>
      </c>
      <c r="H20" s="129"/>
      <c r="I20" s="169"/>
      <c r="J20" s="291">
        <f aca="true" t="shared" si="1" ref="J20:O20">SUM(J21:J30)</f>
        <v>0</v>
      </c>
      <c r="K20" s="291">
        <f t="shared" si="1"/>
        <v>0</v>
      </c>
      <c r="L20" s="291">
        <f t="shared" si="1"/>
        <v>0</v>
      </c>
      <c r="M20" s="291">
        <f t="shared" si="1"/>
        <v>0</v>
      </c>
      <c r="N20" s="291">
        <f t="shared" si="1"/>
        <v>0</v>
      </c>
      <c r="O20" s="291">
        <f t="shared" si="1"/>
        <v>0</v>
      </c>
      <c r="P20" s="269"/>
      <c r="Q20" s="111"/>
    </row>
    <row r="21" spans="3:17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5"/>
      <c r="K21" s="295"/>
      <c r="L21" s="295"/>
      <c r="M21" s="295"/>
      <c r="N21" s="295"/>
      <c r="O21" s="295"/>
      <c r="P21" s="269"/>
      <c r="Q21" s="111"/>
    </row>
    <row r="22" spans="3:17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5"/>
      <c r="K22" s="295"/>
      <c r="L22" s="295"/>
      <c r="M22" s="295"/>
      <c r="N22" s="295"/>
      <c r="O22" s="295"/>
      <c r="P22" s="269"/>
      <c r="Q22" s="111"/>
    </row>
    <row r="23" spans="3:17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5"/>
      <c r="K23" s="295"/>
      <c r="L23" s="295"/>
      <c r="M23" s="295"/>
      <c r="N23" s="295"/>
      <c r="O23" s="295"/>
      <c r="P23" s="269"/>
      <c r="Q23" s="111"/>
    </row>
    <row r="24" spans="3:17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5"/>
      <c r="K24" s="295"/>
      <c r="L24" s="295"/>
      <c r="M24" s="295"/>
      <c r="N24" s="295"/>
      <c r="O24" s="295"/>
      <c r="P24" s="269"/>
      <c r="Q24" s="111"/>
    </row>
    <row r="25" spans="3:17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5"/>
      <c r="K25" s="295"/>
      <c r="L25" s="295"/>
      <c r="M25" s="295"/>
      <c r="N25" s="295"/>
      <c r="O25" s="295"/>
      <c r="P25" s="269"/>
      <c r="Q25" s="111"/>
    </row>
    <row r="26" spans="3:17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5"/>
      <c r="K26" s="295"/>
      <c r="L26" s="295"/>
      <c r="M26" s="295"/>
      <c r="N26" s="295"/>
      <c r="O26" s="295"/>
      <c r="P26" s="269"/>
      <c r="Q26" s="111"/>
    </row>
    <row r="27" spans="3:17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5"/>
      <c r="K27" s="295"/>
      <c r="L27" s="295"/>
      <c r="M27" s="295"/>
      <c r="N27" s="295"/>
      <c r="O27" s="295"/>
      <c r="P27" s="269"/>
      <c r="Q27" s="111"/>
    </row>
    <row r="28" spans="3:20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5"/>
      <c r="K28" s="295"/>
      <c r="L28" s="295"/>
      <c r="M28" s="295"/>
      <c r="N28" s="295"/>
      <c r="O28" s="295"/>
      <c r="P28" s="269"/>
      <c r="Q28" s="111"/>
      <c r="R28" s="146"/>
      <c r="S28" s="146"/>
      <c r="T28" s="146"/>
    </row>
    <row r="29" spans="3:20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5"/>
      <c r="K29" s="295"/>
      <c r="L29" s="295"/>
      <c r="M29" s="295"/>
      <c r="N29" s="295"/>
      <c r="O29" s="295"/>
      <c r="P29" s="269"/>
      <c r="Q29" s="111"/>
      <c r="R29" s="146"/>
      <c r="S29" s="119"/>
      <c r="T29" s="119"/>
    </row>
    <row r="30" spans="3:20" ht="15" customHeight="1">
      <c r="C30" s="107"/>
      <c r="D30" s="108"/>
      <c r="E30" s="216"/>
      <c r="F30" s="215" t="s">
        <v>137</v>
      </c>
      <c r="G30" s="171"/>
      <c r="H30" s="266"/>
      <c r="I30" s="163"/>
      <c r="J30" s="296"/>
      <c r="K30" s="296"/>
      <c r="L30" s="296"/>
      <c r="M30" s="296"/>
      <c r="N30" s="296"/>
      <c r="O30" s="296"/>
      <c r="P30" s="163"/>
      <c r="Q30" s="111"/>
      <c r="R30" s="146"/>
      <c r="S30" s="119"/>
      <c r="T30" s="119"/>
    </row>
    <row r="31" spans="3:20" ht="29.25" customHeight="1">
      <c r="C31" s="107"/>
      <c r="D31" s="108"/>
      <c r="E31" s="126" t="s">
        <v>244</v>
      </c>
      <c r="F31" s="257" t="s">
        <v>86</v>
      </c>
      <c r="G31" s="258">
        <f aca="true" t="shared" si="2" ref="G31:G37">SUM(J31:P31)</f>
        <v>0</v>
      </c>
      <c r="H31" s="131"/>
      <c r="I31" s="169"/>
      <c r="J31" s="295"/>
      <c r="K31" s="295">
        <v>0</v>
      </c>
      <c r="L31" s="295"/>
      <c r="M31" s="295"/>
      <c r="N31" s="295"/>
      <c r="O31" s="295"/>
      <c r="P31" s="269"/>
      <c r="Q31" s="111"/>
      <c r="R31" s="146"/>
      <c r="S31" s="146"/>
      <c r="T31" s="146"/>
    </row>
    <row r="32" spans="3:20" ht="29.25" customHeight="1">
      <c r="C32" s="107"/>
      <c r="D32" s="108"/>
      <c r="E32" s="124" t="s">
        <v>245</v>
      </c>
      <c r="F32" s="219" t="s">
        <v>87</v>
      </c>
      <c r="G32" s="172">
        <f t="shared" si="2"/>
        <v>0</v>
      </c>
      <c r="H32" s="129"/>
      <c r="I32" s="170"/>
      <c r="J32" s="295"/>
      <c r="K32" s="295">
        <v>0</v>
      </c>
      <c r="L32" s="295"/>
      <c r="M32" s="295"/>
      <c r="N32" s="295"/>
      <c r="O32" s="295"/>
      <c r="P32" s="269"/>
      <c r="Q32" s="111"/>
      <c r="R32" s="146"/>
      <c r="S32" s="146"/>
      <c r="T32" s="146"/>
    </row>
    <row r="33" spans="3:20" ht="29.25" customHeight="1">
      <c r="C33" s="107"/>
      <c r="D33" s="108"/>
      <c r="E33" s="126" t="s">
        <v>289</v>
      </c>
      <c r="F33" s="219" t="s">
        <v>88</v>
      </c>
      <c r="G33" s="172">
        <f t="shared" si="2"/>
        <v>0</v>
      </c>
      <c r="H33" s="129"/>
      <c r="I33" s="170"/>
      <c r="J33" s="295"/>
      <c r="K33" s="295">
        <v>0</v>
      </c>
      <c r="L33" s="295"/>
      <c r="M33" s="295"/>
      <c r="N33" s="295"/>
      <c r="O33" s="295"/>
      <c r="P33" s="269"/>
      <c r="Q33" s="111"/>
      <c r="R33" s="146"/>
      <c r="S33" s="146"/>
      <c r="T33" s="146"/>
    </row>
    <row r="34" spans="3:20" ht="29.25" customHeight="1">
      <c r="C34" s="107"/>
      <c r="D34" s="108"/>
      <c r="E34" s="124" t="s">
        <v>290</v>
      </c>
      <c r="F34" s="219" t="s">
        <v>89</v>
      </c>
      <c r="G34" s="172">
        <f t="shared" si="2"/>
        <v>0</v>
      </c>
      <c r="H34" s="129"/>
      <c r="I34" s="170"/>
      <c r="J34" s="295"/>
      <c r="K34" s="295">
        <v>0</v>
      </c>
      <c r="L34" s="295"/>
      <c r="M34" s="295"/>
      <c r="N34" s="295"/>
      <c r="O34" s="295"/>
      <c r="P34" s="269"/>
      <c r="Q34" s="111"/>
      <c r="R34" s="146"/>
      <c r="S34" s="146"/>
      <c r="T34" s="146"/>
    </row>
    <row r="35" spans="3:20" ht="29.25" customHeight="1">
      <c r="C35" s="107"/>
      <c r="D35" s="108"/>
      <c r="E35" s="126" t="s">
        <v>291</v>
      </c>
      <c r="F35" s="219" t="s">
        <v>90</v>
      </c>
      <c r="G35" s="172">
        <f t="shared" si="2"/>
        <v>0</v>
      </c>
      <c r="H35" s="129"/>
      <c r="I35" s="170"/>
      <c r="J35" s="295"/>
      <c r="K35" s="295"/>
      <c r="L35" s="295"/>
      <c r="M35" s="295"/>
      <c r="N35" s="295"/>
      <c r="O35" s="295"/>
      <c r="P35" s="269"/>
      <c r="Q35" s="111"/>
      <c r="R35" s="146"/>
      <c r="S35" s="146"/>
      <c r="T35" s="146"/>
    </row>
    <row r="36" spans="3:17" ht="29.25" customHeight="1">
      <c r="C36" s="107"/>
      <c r="D36" s="108"/>
      <c r="E36" s="124" t="s">
        <v>292</v>
      </c>
      <c r="F36" s="219" t="s">
        <v>91</v>
      </c>
      <c r="G36" s="172">
        <f t="shared" si="2"/>
        <v>0</v>
      </c>
      <c r="H36" s="129"/>
      <c r="I36" s="170"/>
      <c r="J36" s="295"/>
      <c r="K36" s="295"/>
      <c r="L36" s="295"/>
      <c r="M36" s="295"/>
      <c r="N36" s="295"/>
      <c r="O36" s="295"/>
      <c r="P36" s="269"/>
      <c r="Q36" s="111"/>
    </row>
    <row r="37" spans="3:17" ht="29.25" customHeight="1">
      <c r="C37" s="107"/>
      <c r="D37" s="108"/>
      <c r="E37" s="126" t="s">
        <v>293</v>
      </c>
      <c r="F37" s="219" t="s">
        <v>92</v>
      </c>
      <c r="G37" s="172">
        <f t="shared" si="2"/>
        <v>0</v>
      </c>
      <c r="H37" s="129"/>
      <c r="I37" s="170"/>
      <c r="J37" s="295"/>
      <c r="K37" s="295"/>
      <c r="L37" s="295"/>
      <c r="M37" s="295"/>
      <c r="N37" s="295"/>
      <c r="O37" s="295"/>
      <c r="P37" s="269"/>
      <c r="Q37" s="111"/>
    </row>
    <row r="38" spans="3:17" ht="29.25" customHeight="1">
      <c r="C38" s="107"/>
      <c r="D38" s="108"/>
      <c r="E38" s="124" t="s">
        <v>294</v>
      </c>
      <c r="F38" s="219" t="s">
        <v>93</v>
      </c>
      <c r="G38" s="172">
        <f aca="true" t="shared" si="3" ref="G38:G52">SUM(J38:P38)</f>
        <v>0</v>
      </c>
      <c r="H38" s="129"/>
      <c r="I38" s="170"/>
      <c r="J38" s="295"/>
      <c r="K38" s="295"/>
      <c r="L38" s="295"/>
      <c r="M38" s="295"/>
      <c r="N38" s="295"/>
      <c r="O38" s="295"/>
      <c r="P38" s="269"/>
      <c r="Q38" s="111"/>
    </row>
    <row r="39" spans="3:17" ht="29.25" customHeight="1">
      <c r="C39" s="107"/>
      <c r="D39" s="108"/>
      <c r="E39" s="126" t="s">
        <v>406</v>
      </c>
      <c r="F39" s="220" t="s">
        <v>72</v>
      </c>
      <c r="G39" s="172">
        <f>G40+G42+G43+G47+G48</f>
        <v>0</v>
      </c>
      <c r="H39" s="129"/>
      <c r="I39" s="170"/>
      <c r="J39" s="291">
        <f aca="true" t="shared" si="4" ref="J39:O39">J40+J42+J43+J47+J48</f>
        <v>0</v>
      </c>
      <c r="K39" s="291">
        <f t="shared" si="4"/>
        <v>0</v>
      </c>
      <c r="L39" s="291">
        <f t="shared" si="4"/>
        <v>0</v>
      </c>
      <c r="M39" s="291">
        <f t="shared" si="4"/>
        <v>0</v>
      </c>
      <c r="N39" s="291">
        <f t="shared" si="4"/>
        <v>0</v>
      </c>
      <c r="O39" s="291">
        <f t="shared" si="4"/>
        <v>0</v>
      </c>
      <c r="P39" s="269"/>
      <c r="Q39" s="111"/>
    </row>
    <row r="40" spans="3:17" ht="29.25" customHeight="1">
      <c r="C40" s="107"/>
      <c r="D40" s="108"/>
      <c r="E40" s="137" t="s">
        <v>75</v>
      </c>
      <c r="F40" s="150" t="s">
        <v>57</v>
      </c>
      <c r="G40" s="172">
        <f t="shared" si="3"/>
        <v>0</v>
      </c>
      <c r="H40" s="129"/>
      <c r="I40" s="170"/>
      <c r="J40" s="295"/>
      <c r="K40" s="295"/>
      <c r="L40" s="295"/>
      <c r="M40" s="295"/>
      <c r="N40" s="295"/>
      <c r="O40" s="295"/>
      <c r="P40" s="269"/>
      <c r="Q40" s="111"/>
    </row>
    <row r="41" spans="3:17" ht="29.25" customHeight="1">
      <c r="C41" s="107"/>
      <c r="D41" s="108"/>
      <c r="E41" s="137" t="s">
        <v>76</v>
      </c>
      <c r="F41" s="150" t="s">
        <v>58</v>
      </c>
      <c r="G41" s="172">
        <f t="shared" si="3"/>
        <v>0</v>
      </c>
      <c r="H41" s="129"/>
      <c r="I41" s="170"/>
      <c r="J41" s="295"/>
      <c r="K41" s="295"/>
      <c r="L41" s="295"/>
      <c r="M41" s="295"/>
      <c r="N41" s="295"/>
      <c r="O41" s="295"/>
      <c r="P41" s="269"/>
      <c r="Q41" s="111"/>
    </row>
    <row r="42" spans="3:17" ht="29.25" customHeight="1">
      <c r="C42" s="107"/>
      <c r="D42" s="108"/>
      <c r="E42" s="137" t="s">
        <v>77</v>
      </c>
      <c r="F42" s="150" t="s">
        <v>59</v>
      </c>
      <c r="G42" s="172">
        <f t="shared" si="3"/>
        <v>0</v>
      </c>
      <c r="H42" s="129"/>
      <c r="I42" s="170"/>
      <c r="J42" s="295"/>
      <c r="K42" s="295"/>
      <c r="L42" s="295"/>
      <c r="M42" s="295"/>
      <c r="N42" s="295"/>
      <c r="O42" s="295"/>
      <c r="P42" s="269"/>
      <c r="Q42" s="111"/>
    </row>
    <row r="43" spans="3:17" ht="29.25" customHeight="1">
      <c r="C43" s="107"/>
      <c r="D43" s="108"/>
      <c r="E43" s="137" t="s">
        <v>407</v>
      </c>
      <c r="F43" s="220" t="s">
        <v>70</v>
      </c>
      <c r="G43" s="172">
        <f>SUM(G44:G46)</f>
        <v>0</v>
      </c>
      <c r="H43" s="129"/>
      <c r="I43" s="170"/>
      <c r="J43" s="291">
        <f aca="true" t="shared" si="5" ref="J43:O43">SUM(J44:J46)</f>
        <v>0</v>
      </c>
      <c r="K43" s="291">
        <f t="shared" si="5"/>
        <v>0</v>
      </c>
      <c r="L43" s="291">
        <f t="shared" si="5"/>
        <v>0</v>
      </c>
      <c r="M43" s="291">
        <f t="shared" si="5"/>
        <v>0</v>
      </c>
      <c r="N43" s="291">
        <f t="shared" si="5"/>
        <v>0</v>
      </c>
      <c r="O43" s="291">
        <f t="shared" si="5"/>
        <v>0</v>
      </c>
      <c r="P43" s="269"/>
      <c r="Q43" s="111"/>
    </row>
    <row r="44" spans="3:17" ht="29.25" customHeight="1">
      <c r="C44" s="107"/>
      <c r="D44" s="108"/>
      <c r="E44" s="137" t="s">
        <v>408</v>
      </c>
      <c r="F44" s="150" t="s">
        <v>69</v>
      </c>
      <c r="G44" s="172">
        <f t="shared" si="3"/>
        <v>0</v>
      </c>
      <c r="H44" s="129"/>
      <c r="I44" s="170"/>
      <c r="J44" s="295"/>
      <c r="K44" s="295"/>
      <c r="L44" s="295"/>
      <c r="M44" s="295"/>
      <c r="N44" s="295"/>
      <c r="O44" s="295"/>
      <c r="P44" s="269"/>
      <c r="Q44" s="111"/>
    </row>
    <row r="45" spans="3:17" ht="29.25" customHeight="1">
      <c r="C45" s="107"/>
      <c r="D45" s="108"/>
      <c r="E45" s="137" t="s">
        <v>409</v>
      </c>
      <c r="F45" s="150" t="s">
        <v>60</v>
      </c>
      <c r="G45" s="172">
        <f t="shared" si="3"/>
        <v>0</v>
      </c>
      <c r="H45" s="129"/>
      <c r="I45" s="170"/>
      <c r="J45" s="295"/>
      <c r="K45" s="295"/>
      <c r="L45" s="295"/>
      <c r="M45" s="295"/>
      <c r="N45" s="295"/>
      <c r="O45" s="295"/>
      <c r="P45" s="269"/>
      <c r="Q45" s="111"/>
    </row>
    <row r="46" spans="3:17" ht="29.25" customHeight="1">
      <c r="C46" s="107"/>
      <c r="D46" s="108"/>
      <c r="E46" s="137" t="s">
        <v>68</v>
      </c>
      <c r="F46" s="150" t="s">
        <v>61</v>
      </c>
      <c r="G46" s="172">
        <f t="shared" si="3"/>
        <v>0</v>
      </c>
      <c r="H46" s="129"/>
      <c r="I46" s="170"/>
      <c r="J46" s="295"/>
      <c r="K46" s="295"/>
      <c r="L46" s="295"/>
      <c r="M46" s="295"/>
      <c r="N46" s="295"/>
      <c r="O46" s="295"/>
      <c r="P46" s="269"/>
      <c r="Q46" s="111"/>
    </row>
    <row r="47" spans="3:17" ht="29.25" customHeight="1">
      <c r="C47" s="107"/>
      <c r="D47" s="108"/>
      <c r="E47" s="137" t="s">
        <v>413</v>
      </c>
      <c r="F47" s="221" t="s">
        <v>62</v>
      </c>
      <c r="G47" s="172">
        <f t="shared" si="3"/>
        <v>0</v>
      </c>
      <c r="H47" s="129"/>
      <c r="I47" s="170"/>
      <c r="J47" s="295"/>
      <c r="K47" s="295"/>
      <c r="L47" s="295"/>
      <c r="M47" s="295"/>
      <c r="N47" s="295"/>
      <c r="O47" s="295"/>
      <c r="P47" s="269"/>
      <c r="Q47" s="111"/>
    </row>
    <row r="48" spans="3:17" ht="29.25" customHeight="1">
      <c r="C48" s="107"/>
      <c r="D48" s="108"/>
      <c r="E48" s="137" t="s">
        <v>144</v>
      </c>
      <c r="F48" s="221" t="s">
        <v>63</v>
      </c>
      <c r="G48" s="172">
        <f t="shared" si="3"/>
        <v>0</v>
      </c>
      <c r="H48" s="129"/>
      <c r="I48" s="170"/>
      <c r="J48" s="295"/>
      <c r="K48" s="295"/>
      <c r="L48" s="295"/>
      <c r="M48" s="295"/>
      <c r="N48" s="295"/>
      <c r="O48" s="295"/>
      <c r="P48" s="269"/>
      <c r="Q48" s="111"/>
    </row>
    <row r="49" spans="3:17" ht="29.25" customHeight="1">
      <c r="C49" s="107"/>
      <c r="D49" s="108"/>
      <c r="E49" s="137" t="s">
        <v>53</v>
      </c>
      <c r="F49" s="221" t="s">
        <v>64</v>
      </c>
      <c r="G49" s="172">
        <f t="shared" si="3"/>
        <v>0</v>
      </c>
      <c r="H49" s="129"/>
      <c r="I49" s="170"/>
      <c r="J49" s="295"/>
      <c r="K49" s="295"/>
      <c r="L49" s="295"/>
      <c r="M49" s="295"/>
      <c r="N49" s="295"/>
      <c r="O49" s="295"/>
      <c r="P49" s="269"/>
      <c r="Q49" s="111"/>
    </row>
    <row r="50" spans="3:17" ht="29.25" customHeight="1">
      <c r="C50" s="107"/>
      <c r="D50" s="108"/>
      <c r="E50" s="137" t="s">
        <v>54</v>
      </c>
      <c r="F50" s="221" t="s">
        <v>65</v>
      </c>
      <c r="G50" s="172">
        <f t="shared" si="3"/>
        <v>0</v>
      </c>
      <c r="H50" s="129"/>
      <c r="I50" s="170"/>
      <c r="J50" s="295"/>
      <c r="K50" s="295"/>
      <c r="L50" s="295"/>
      <c r="M50" s="295"/>
      <c r="N50" s="295"/>
      <c r="O50" s="295"/>
      <c r="P50" s="269"/>
      <c r="Q50" s="111"/>
    </row>
    <row r="51" spans="3:17" ht="29.25" customHeight="1">
      <c r="C51" s="107"/>
      <c r="D51" s="108"/>
      <c r="E51" s="137" t="s">
        <v>55</v>
      </c>
      <c r="F51" s="221" t="s">
        <v>66</v>
      </c>
      <c r="G51" s="172">
        <f t="shared" si="3"/>
        <v>0</v>
      </c>
      <c r="H51" s="129"/>
      <c r="I51" s="170"/>
      <c r="J51" s="295"/>
      <c r="K51" s="295"/>
      <c r="L51" s="295"/>
      <c r="M51" s="295"/>
      <c r="N51" s="295"/>
      <c r="O51" s="295"/>
      <c r="P51" s="269"/>
      <c r="Q51" s="111"/>
    </row>
    <row r="52" spans="3:17" ht="29.25" customHeight="1" thickBot="1">
      <c r="C52" s="107"/>
      <c r="D52" s="108"/>
      <c r="E52" s="127" t="s">
        <v>56</v>
      </c>
      <c r="F52" s="222" t="s">
        <v>67</v>
      </c>
      <c r="G52" s="174">
        <f t="shared" si="3"/>
        <v>0</v>
      </c>
      <c r="H52" s="133"/>
      <c r="I52" s="170"/>
      <c r="J52" s="295"/>
      <c r="K52" s="295"/>
      <c r="L52" s="295"/>
      <c r="M52" s="295"/>
      <c r="N52" s="295"/>
      <c r="O52" s="295"/>
      <c r="P52" s="269"/>
      <c r="Q52" s="111"/>
    </row>
    <row r="53" spans="3:17" ht="11.25">
      <c r="C53" s="107"/>
      <c r="D53" s="113"/>
      <c r="E53" s="114"/>
      <c r="F53" s="115"/>
      <c r="G53" s="116"/>
      <c r="H53" s="116"/>
      <c r="I53" s="116"/>
      <c r="J53" s="218" t="s">
        <v>28</v>
      </c>
      <c r="K53" s="218" t="s">
        <v>28</v>
      </c>
      <c r="L53" s="218" t="s">
        <v>28</v>
      </c>
      <c r="M53" s="218" t="s">
        <v>28</v>
      </c>
      <c r="N53" s="218" t="s">
        <v>28</v>
      </c>
      <c r="O53" s="218" t="s">
        <v>28</v>
      </c>
      <c r="P53" s="116"/>
      <c r="Q53" s="117"/>
    </row>
    <row r="54" spans="3:16" ht="11.25">
      <c r="C54" s="107"/>
      <c r="D54" s="107"/>
      <c r="E54" s="107"/>
      <c r="F54" s="118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P20:P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20:I29 G31:O52 J21:O29">
      <formula1>-99999999999</formula1>
      <formula2>999999999999</formula2>
    </dataValidation>
    <dataValidation type="decimal" allowBlank="1" showInputMessage="1" showErrorMessage="1" sqref="J20:O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Q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  <hyperlink ref="O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12">
      <selection activeCell="C19" sqref="A19:IV19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10.37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3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4" t="s">
        <v>352</v>
      </c>
      <c r="F10" s="385"/>
      <c r="G10" s="386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339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339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289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5">
        <f>SUM(G19:G20)</f>
        <v>4.89</v>
      </c>
      <c r="H18" s="111"/>
    </row>
    <row r="19" spans="3:8" ht="11.25" hidden="1">
      <c r="C19" s="107"/>
      <c r="D19" s="327" t="s">
        <v>15</v>
      </c>
      <c r="E19" s="328"/>
      <c r="F19" s="329"/>
      <c r="G19" s="330">
        <v>4.89</v>
      </c>
      <c r="H19" s="111"/>
    </row>
    <row r="20" spans="3:8" ht="11.25">
      <c r="C20" s="331"/>
      <c r="D20" s="327" t="s">
        <v>16</v>
      </c>
      <c r="E20" s="332"/>
      <c r="F20" s="333" t="s">
        <v>22</v>
      </c>
      <c r="G20" s="334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08">
        <v>289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78"/>
  <sheetViews>
    <sheetView zoomScalePageLayoutView="0" workbookViewId="0" topLeftCell="C66">
      <selection activeCell="H77" sqref="H77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15.625" style="86" customWidth="1"/>
    <col min="8" max="8" width="40.625" style="86" customWidth="1"/>
    <col min="9" max="10" width="2.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3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4" t="s">
        <v>319</v>
      </c>
      <c r="F10" s="385"/>
      <c r="G10" s="385"/>
      <c r="H10" s="386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87" t="s">
        <v>213</v>
      </c>
      <c r="I14" s="254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5">
        <f>SUM(H17,H21,H24,H34,H35,H36,H37,H38,H41,H44,H50)</f>
        <v>0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5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/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/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/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/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6">
        <f>SUM(H26:H33)</f>
        <v>0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/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/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/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/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/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/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/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/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/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3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/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6">
        <f>H55+H56</f>
        <v>0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/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6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6">
        <f>H62+H63</f>
        <v>0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/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/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/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/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3"/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3"/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3"/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/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5">
        <f>H71+H72</f>
        <v>0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5">
        <f>SUM(H73:H75)</f>
        <v>0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/>
      <c r="I75" s="111"/>
    </row>
    <row r="76" spans="3:9" ht="33.75">
      <c r="C76" s="107"/>
      <c r="D76" s="108"/>
      <c r="E76" s="137" t="s">
        <v>413</v>
      </c>
      <c r="F76" s="297" t="s">
        <v>415</v>
      </c>
      <c r="G76" s="298" t="s">
        <v>259</v>
      </c>
      <c r="H76" s="130"/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299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4">
      <selection activeCell="G19" sqref="G19"/>
    </sheetView>
  </sheetViews>
  <sheetFormatPr defaultColWidth="9.125" defaultRowHeight="12.75"/>
  <cols>
    <col min="1" max="2" width="0" style="86" hidden="1" customWidth="1"/>
    <col min="3" max="3" width="2.50390625" style="86" customWidth="1"/>
    <col min="4" max="4" width="10.125" style="86" customWidth="1"/>
    <col min="5" max="5" width="8.125" style="86" customWidth="1"/>
    <col min="6" max="6" width="52.50390625" style="86" customWidth="1"/>
    <col min="7" max="7" width="48.50390625" style="86" customWidth="1"/>
    <col min="8" max="8" width="3.37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3" t="s">
        <v>373</v>
      </c>
      <c r="G9" s="116"/>
      <c r="H9" s="111"/>
    </row>
    <row r="10" spans="4:8" ht="26.25" customHeight="1">
      <c r="D10" s="91"/>
      <c r="E10" s="389" t="s">
        <v>4</v>
      </c>
      <c r="F10" s="390"/>
      <c r="G10" s="391"/>
      <c r="H10" s="111"/>
    </row>
    <row r="11" spans="4:8" ht="12" thickBot="1">
      <c r="D11" s="91"/>
      <c r="E11" s="314"/>
      <c r="F11" s="314"/>
      <c r="G11" s="314"/>
      <c r="H11" s="111"/>
    </row>
    <row r="12" spans="4:8" ht="42" customHeight="1" thickBot="1">
      <c r="D12" s="91"/>
      <c r="E12" s="392" t="s">
        <v>474</v>
      </c>
      <c r="F12" s="393"/>
      <c r="G12" s="394"/>
      <c r="H12" s="111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111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111"/>
    </row>
    <row r="15" spans="4:8" ht="11.25">
      <c r="D15" s="315"/>
      <c r="E15" s="311">
        <v>1</v>
      </c>
      <c r="F15" s="319" t="s">
        <v>7</v>
      </c>
      <c r="G15" s="320" t="s">
        <v>808</v>
      </c>
      <c r="H15" s="111"/>
    </row>
    <row r="16" spans="4:8" ht="22.5">
      <c r="D16" s="315"/>
      <c r="E16" s="311">
        <v>2</v>
      </c>
      <c r="F16" s="319" t="s">
        <v>8</v>
      </c>
      <c r="G16" s="320" t="s">
        <v>808</v>
      </c>
      <c r="H16" s="111"/>
    </row>
    <row r="17" spans="4:8" ht="55.5" customHeight="1">
      <c r="D17" s="315"/>
      <c r="E17" s="311">
        <v>3</v>
      </c>
      <c r="F17" s="319" t="s">
        <v>9</v>
      </c>
      <c r="G17" s="320" t="s">
        <v>808</v>
      </c>
      <c r="H17" s="111"/>
    </row>
    <row r="18" spans="4:8" ht="22.5">
      <c r="D18" s="315"/>
      <c r="E18" s="311">
        <v>4</v>
      </c>
      <c r="F18" s="319" t="s">
        <v>10</v>
      </c>
      <c r="G18" s="321" t="s">
        <v>811</v>
      </c>
      <c r="H18" s="111"/>
    </row>
    <row r="19" spans="4:8" ht="11.25">
      <c r="D19" s="315"/>
      <c r="E19" s="322" t="s">
        <v>453</v>
      </c>
      <c r="F19" s="145" t="s">
        <v>11</v>
      </c>
      <c r="G19" s="320" t="s">
        <v>810</v>
      </c>
      <c r="H19" s="111"/>
    </row>
    <row r="20" spans="4:8" ht="11.25">
      <c r="D20" s="315"/>
      <c r="E20" s="322" t="s">
        <v>454</v>
      </c>
      <c r="F20" s="145" t="s">
        <v>12</v>
      </c>
      <c r="G20" s="320" t="s">
        <v>809</v>
      </c>
      <c r="H20" s="111"/>
    </row>
    <row r="21" spans="4:8" ht="11.25">
      <c r="D21" s="315"/>
      <c r="E21" s="322" t="s">
        <v>455</v>
      </c>
      <c r="F21" s="145" t="s">
        <v>13</v>
      </c>
      <c r="G21" s="320"/>
      <c r="H21" s="111"/>
    </row>
    <row r="22" spans="4:8" ht="11.25">
      <c r="D22" s="315"/>
      <c r="E22" s="322" t="s">
        <v>456</v>
      </c>
      <c r="F22" s="145" t="s">
        <v>14</v>
      </c>
      <c r="G22" s="320"/>
      <c r="H22" s="111"/>
    </row>
    <row r="23" spans="4:8" ht="33.75">
      <c r="D23" s="315" t="s">
        <v>15</v>
      </c>
      <c r="E23" s="311">
        <v>5</v>
      </c>
      <c r="F23" s="319" t="s">
        <v>20</v>
      </c>
      <c r="G23" s="320"/>
      <c r="H23" s="111"/>
    </row>
    <row r="24" spans="4:8" ht="33.75">
      <c r="D24" s="315"/>
      <c r="E24" s="311">
        <v>6</v>
      </c>
      <c r="F24" s="323" t="s">
        <v>21</v>
      </c>
      <c r="G24" s="320"/>
      <c r="H24" s="111"/>
    </row>
    <row r="25" spans="4:8" ht="12" thickBot="1">
      <c r="D25" s="315" t="s">
        <v>16</v>
      </c>
      <c r="E25" s="324"/>
      <c r="F25" s="325" t="s">
        <v>17</v>
      </c>
      <c r="G25" s="326"/>
      <c r="H25" s="111"/>
    </row>
    <row r="26" spans="4:8" ht="11.25">
      <c r="D26" s="91"/>
      <c r="E26" s="314"/>
      <c r="F26" s="314"/>
      <c r="G26" s="314"/>
      <c r="H26" s="111"/>
    </row>
    <row r="27" spans="4:8" ht="27.75" customHeight="1">
      <c r="D27" s="91"/>
      <c r="E27" s="387" t="s">
        <v>18</v>
      </c>
      <c r="F27" s="388"/>
      <c r="G27" s="388"/>
      <c r="H27" s="111"/>
    </row>
    <row r="28" spans="4:8" ht="27.75" customHeight="1">
      <c r="D28" s="91"/>
      <c r="E28" s="387" t="s">
        <v>19</v>
      </c>
      <c r="F28" s="388"/>
      <c r="G28" s="388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Матвеева В.А.</cp:lastModifiedBy>
  <cp:lastPrinted>2011-04-19T04:38:22Z</cp:lastPrinted>
  <dcterms:created xsi:type="dcterms:W3CDTF">2007-06-09T08:43:05Z</dcterms:created>
  <dcterms:modified xsi:type="dcterms:W3CDTF">2011-07-19T12:29:25Z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